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ieseArbeitsmappe"/>
  <mc:AlternateContent xmlns:mc="http://schemas.openxmlformats.org/markup-compatibility/2006">
    <mc:Choice Requires="x15">
      <x15ac:absPath xmlns:x15ac="http://schemas.microsoft.com/office/spreadsheetml/2010/11/ac" url="R:\SG 34.2\Projekte\Umgebungslärm\2022\VM_BMU_UBA\Meldetabellen_Länder-AG\09 Doku, Internet\"/>
    </mc:Choice>
  </mc:AlternateContent>
  <workbookProtection workbookPassword="C5E1" lockStructure="1"/>
  <bookViews>
    <workbookView xWindow="0" yWindow="0" windowWidth="28800" windowHeight="11700" tabRatio="782"/>
  </bookViews>
  <sheets>
    <sheet name="-- Lärmaktionsplan --" sheetId="45" r:id="rId1"/>
    <sheet name="LAP-Codelisten" sheetId="19" state="hidden" r:id="rId2"/>
    <sheet name="Codelisten" sheetId="46" state="hidden" r:id="rId3"/>
    <sheet name="HVS-Allgemeines" sheetId="2" r:id="rId4"/>
    <sheet name="HVS-Öffentlichkeitsbeteiligung" sheetId="11" r:id="rId5"/>
    <sheet name="HVS-Lärmkartierung" sheetId="13" r:id="rId6"/>
    <sheet name="HVS-Maßnahmen" sheetId="18" r:id="rId7"/>
    <sheet name="HVS-Wirkungen" sheetId="14" r:id="rId8"/>
    <sheet name="HVS-Ruhige_Gebiete" sheetId="15" r:id="rId9"/>
    <sheet name="GFH-Allgemeines" sheetId="36" state="hidden" r:id="rId10"/>
    <sheet name="GFH-Öffentlichkeitsbeteiligung" sheetId="38" state="hidden" r:id="rId11"/>
    <sheet name="GFH-Lärmkartierung" sheetId="40" state="hidden" r:id="rId12"/>
    <sheet name="GFH-Maßnahmen" sheetId="33" state="hidden" r:id="rId13"/>
    <sheet name="GFH-Wirkungen" sheetId="42" state="hidden" r:id="rId14"/>
    <sheet name="GFH-Ruhige_Gebiete" sheetId="44" state="hidden" r:id="rId15"/>
  </sheets>
  <definedNames>
    <definedName name="_xlnm.Print_Area" localSheetId="0">'-- Lärmaktionsplan --'!$B$1:$J$245</definedName>
    <definedName name="_xlnm.Print_Area" localSheetId="6">'HVS-Maßnahmen'!$A$7:$A$56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6" i="15" l="1"/>
  <c r="C7" i="15"/>
  <c r="C8" i="15"/>
  <c r="C9" i="15"/>
  <c r="C10" i="15"/>
  <c r="C11" i="15"/>
  <c r="C12" i="15"/>
  <c r="C13" i="15"/>
  <c r="C14" i="15"/>
  <c r="C15" i="15"/>
  <c r="C16" i="15"/>
  <c r="F6" i="15"/>
  <c r="F7" i="15"/>
  <c r="F8" i="15"/>
  <c r="F9" i="15"/>
  <c r="F10" i="15"/>
  <c r="F11" i="15"/>
  <c r="F12" i="15"/>
  <c r="F13" i="15"/>
  <c r="F14" i="15"/>
  <c r="F15" i="15"/>
  <c r="F16" i="15"/>
  <c r="E6" i="15"/>
  <c r="E7" i="15"/>
  <c r="E8" i="15"/>
  <c r="E9" i="15"/>
  <c r="E10" i="15"/>
  <c r="E11" i="15"/>
  <c r="E12" i="15"/>
  <c r="E13" i="15"/>
  <c r="E14" i="15"/>
  <c r="E15" i="15"/>
  <c r="E16" i="15"/>
  <c r="F5" i="15"/>
  <c r="E5" i="15"/>
  <c r="C5" i="15"/>
  <c r="B16" i="14"/>
  <c r="B6" i="14"/>
  <c r="B19" i="14"/>
  <c r="B18" i="14"/>
  <c r="B15" i="14"/>
  <c r="B13" i="14"/>
  <c r="B11" i="14"/>
  <c r="B9" i="14"/>
  <c r="B8" i="14"/>
  <c r="B3" i="14"/>
  <c r="H3" i="18"/>
  <c r="B10" i="13"/>
  <c r="B9" i="13"/>
  <c r="B8" i="13"/>
  <c r="B5" i="13"/>
  <c r="B32" i="11"/>
  <c r="B31" i="11"/>
  <c r="B29" i="11"/>
  <c r="B28" i="11"/>
  <c r="B26" i="11"/>
  <c r="B24" i="11"/>
  <c r="B23" i="11"/>
  <c r="B22" i="11"/>
  <c r="B21" i="11"/>
  <c r="B20" i="11"/>
  <c r="B17" i="11"/>
  <c r="B16" i="11"/>
  <c r="B15" i="11"/>
  <c r="B14" i="11"/>
  <c r="B13" i="11"/>
  <c r="B12" i="11"/>
  <c r="B11" i="11"/>
  <c r="B10" i="11"/>
  <c r="B4" i="11"/>
  <c r="B3" i="11"/>
  <c r="B22" i="2"/>
  <c r="B20" i="2"/>
  <c r="B10" i="2"/>
  <c r="B14" i="2"/>
  <c r="B13" i="2"/>
  <c r="B12" i="2"/>
  <c r="B11" i="2"/>
  <c r="B5" i="2"/>
  <c r="B3" i="2"/>
  <c r="B2" i="2"/>
  <c r="F9" i="18" l="1"/>
  <c r="F10" i="18"/>
  <c r="F11" i="18"/>
  <c r="F12" i="18"/>
  <c r="F14" i="18"/>
  <c r="F15" i="18"/>
  <c r="F17" i="18"/>
  <c r="F18" i="18"/>
  <c r="F19" i="18"/>
  <c r="F20" i="18"/>
  <c r="F22" i="18"/>
  <c r="F23" i="18"/>
  <c r="F24" i="18"/>
  <c r="F25" i="18"/>
  <c r="F26" i="18"/>
  <c r="F27" i="18"/>
  <c r="F28" i="18"/>
  <c r="F29" i="18"/>
  <c r="F31" i="18"/>
  <c r="F32" i="18"/>
  <c r="F34" i="18"/>
  <c r="F35" i="18"/>
  <c r="F37" i="18"/>
  <c r="F38" i="18"/>
  <c r="F39" i="18"/>
  <c r="F41" i="18"/>
  <c r="F42" i="18"/>
  <c r="F43" i="18"/>
  <c r="F45" i="18"/>
  <c r="F46" i="18"/>
  <c r="F48" i="18"/>
  <c r="F50" i="18"/>
  <c r="F51" i="18"/>
  <c r="F53" i="18"/>
  <c r="F54" i="18"/>
  <c r="F55" i="18"/>
  <c r="F56" i="18"/>
  <c r="C9" i="18"/>
  <c r="C10" i="18"/>
  <c r="C11" i="18"/>
  <c r="C12" i="18"/>
  <c r="C14" i="18"/>
  <c r="C15" i="18"/>
  <c r="C17" i="18"/>
  <c r="C18" i="18"/>
  <c r="C19" i="18"/>
  <c r="C20" i="18"/>
  <c r="C22" i="18"/>
  <c r="C23" i="18"/>
  <c r="C24" i="18"/>
  <c r="C25" i="18"/>
  <c r="C26" i="18"/>
  <c r="C27" i="18"/>
  <c r="C28" i="18"/>
  <c r="C29" i="18"/>
  <c r="C31" i="18"/>
  <c r="C32" i="18"/>
  <c r="C34" i="18"/>
  <c r="C35" i="18"/>
  <c r="C37" i="18"/>
  <c r="C38" i="18"/>
  <c r="C39" i="18"/>
  <c r="C41" i="18"/>
  <c r="C42" i="18"/>
  <c r="C43" i="18"/>
  <c r="C45" i="18"/>
  <c r="C46" i="18"/>
  <c r="C48" i="18"/>
  <c r="C50" i="18"/>
  <c r="C51" i="18"/>
  <c r="C53" i="18"/>
  <c r="C54" i="18"/>
  <c r="C55" i="18"/>
  <c r="C56" i="18"/>
  <c r="F8" i="18"/>
  <c r="C8" i="18"/>
  <c r="H57" i="45" l="1"/>
  <c r="B4" i="13" s="1"/>
  <c r="H56" i="45"/>
  <c r="B3" i="13" s="1"/>
  <c r="B5" i="40" l="1"/>
  <c r="B3" i="40"/>
  <c r="B4" i="40"/>
  <c r="H3" i="33"/>
  <c r="B3" i="42" l="1"/>
  <c r="C10" i="33"/>
  <c r="C11" i="33"/>
  <c r="C13" i="33"/>
  <c r="C14" i="33"/>
  <c r="C15" i="33"/>
  <c r="C17" i="33"/>
  <c r="C18" i="33"/>
  <c r="C20" i="33"/>
  <c r="C21" i="33"/>
  <c r="C23" i="33"/>
  <c r="C24" i="33"/>
  <c r="C25" i="33"/>
  <c r="C27" i="33"/>
  <c r="C28" i="33"/>
  <c r="C29" i="33"/>
  <c r="C31" i="33"/>
  <c r="C32" i="33"/>
  <c r="C34" i="33"/>
  <c r="C35" i="33"/>
  <c r="C36" i="33"/>
  <c r="C38" i="33"/>
  <c r="C39" i="33"/>
  <c r="C41" i="33"/>
  <c r="C42" i="33"/>
  <c r="C8" i="33"/>
  <c r="F10" i="33"/>
  <c r="F11" i="33"/>
  <c r="F13" i="33"/>
  <c r="F14" i="33"/>
  <c r="F15" i="33"/>
  <c r="F17" i="33"/>
  <c r="F18" i="33"/>
  <c r="F20" i="33"/>
  <c r="F21" i="33"/>
  <c r="F23" i="33"/>
  <c r="F24" i="33"/>
  <c r="F25" i="33"/>
  <c r="F27" i="33"/>
  <c r="F28" i="33"/>
  <c r="F29" i="33"/>
  <c r="F31" i="33"/>
  <c r="F32" i="33"/>
  <c r="F34" i="33"/>
  <c r="F35" i="33"/>
  <c r="F36" i="33"/>
  <c r="F38" i="33"/>
  <c r="F39" i="33"/>
  <c r="F41" i="33"/>
  <c r="F42" i="33"/>
  <c r="F8" i="33"/>
  <c r="A5" i="44"/>
  <c r="D5" i="44" s="1"/>
  <c r="C5" i="44"/>
  <c r="E5" i="44"/>
  <c r="F5" i="44"/>
  <c r="A6" i="44"/>
  <c r="C6" i="44"/>
  <c r="E6" i="44"/>
  <c r="F6" i="44"/>
  <c r="A7" i="44"/>
  <c r="D7" i="44" s="1"/>
  <c r="C7" i="44"/>
  <c r="E7" i="44"/>
  <c r="F7" i="44"/>
  <c r="A8" i="44"/>
  <c r="D8" i="44" s="1"/>
  <c r="C8" i="44"/>
  <c r="E8" i="44"/>
  <c r="F8" i="44"/>
  <c r="A9" i="44"/>
  <c r="D9" i="44" s="1"/>
  <c r="C9" i="44"/>
  <c r="E9" i="44"/>
  <c r="F9" i="44"/>
  <c r="A10" i="44"/>
  <c r="D10" i="44" s="1"/>
  <c r="C10" i="44"/>
  <c r="E10" i="44"/>
  <c r="F10" i="44"/>
  <c r="A11" i="44"/>
  <c r="D11" i="44" s="1"/>
  <c r="C11" i="44"/>
  <c r="E11" i="44"/>
  <c r="F11" i="44"/>
  <c r="A12" i="44"/>
  <c r="D12" i="44" s="1"/>
  <c r="C12" i="44"/>
  <c r="E12" i="44"/>
  <c r="F12" i="44"/>
  <c r="A13" i="44"/>
  <c r="D13" i="44" s="1"/>
  <c r="C13" i="44"/>
  <c r="E13" i="44"/>
  <c r="F13" i="44"/>
  <c r="A14" i="44"/>
  <c r="D14" i="44" s="1"/>
  <c r="C14" i="44"/>
  <c r="E14" i="44"/>
  <c r="F14" i="44"/>
  <c r="A15" i="44"/>
  <c r="D15" i="44" s="1"/>
  <c r="C15" i="44"/>
  <c r="E15" i="44"/>
  <c r="F15" i="44"/>
  <c r="A16" i="44"/>
  <c r="D16" i="44" s="1"/>
  <c r="C16" i="44"/>
  <c r="E16" i="44"/>
  <c r="F16" i="44"/>
  <c r="B17" i="44"/>
  <c r="D17" i="44"/>
  <c r="B18" i="44"/>
  <c r="D18" i="44"/>
  <c r="B19" i="44"/>
  <c r="D19" i="44"/>
  <c r="B20" i="44"/>
  <c r="D20" i="44"/>
  <c r="B21" i="44"/>
  <c r="D21" i="44"/>
  <c r="B22" i="44"/>
  <c r="D22" i="44"/>
  <c r="B23" i="44"/>
  <c r="D23" i="44"/>
  <c r="B24" i="44"/>
  <c r="D24" i="44"/>
  <c r="B25" i="44"/>
  <c r="D25" i="44"/>
  <c r="B26" i="44"/>
  <c r="D26" i="44"/>
  <c r="B27" i="44"/>
  <c r="D27" i="44"/>
  <c r="B28" i="44"/>
  <c r="D28" i="44"/>
  <c r="B29" i="44"/>
  <c r="D29" i="44"/>
  <c r="B30" i="44"/>
  <c r="D30" i="44"/>
  <c r="B31" i="44"/>
  <c r="D31" i="44"/>
  <c r="B32" i="44"/>
  <c r="D32" i="44"/>
  <c r="B33" i="44"/>
  <c r="D33" i="44"/>
  <c r="B34" i="44"/>
  <c r="D34" i="44"/>
  <c r="B35" i="44"/>
  <c r="D35" i="44"/>
  <c r="B36" i="44"/>
  <c r="D36" i="44"/>
  <c r="B37" i="44"/>
  <c r="D37" i="44"/>
  <c r="B38" i="44"/>
  <c r="D38" i="44"/>
  <c r="B39" i="44"/>
  <c r="D39" i="44"/>
  <c r="B40" i="44"/>
  <c r="D40" i="44"/>
  <c r="B41" i="44"/>
  <c r="D41" i="44"/>
  <c r="B42" i="44"/>
  <c r="D42" i="44"/>
  <c r="B43" i="44"/>
  <c r="D43" i="44"/>
  <c r="B44" i="44"/>
  <c r="D44" i="44"/>
  <c r="B45" i="44"/>
  <c r="D45" i="44"/>
  <c r="B46" i="44"/>
  <c r="D46" i="44"/>
  <c r="B47" i="44"/>
  <c r="D47" i="44"/>
  <c r="B48" i="44"/>
  <c r="D48" i="44"/>
  <c r="B49" i="44"/>
  <c r="D49" i="44"/>
  <c r="B50" i="44"/>
  <c r="D50" i="44"/>
  <c r="B51" i="44"/>
  <c r="D51" i="44"/>
  <c r="B52" i="44"/>
  <c r="D52" i="44"/>
  <c r="B53" i="44"/>
  <c r="D53" i="44"/>
  <c r="B54" i="44"/>
  <c r="D54" i="44"/>
  <c r="B55" i="44"/>
  <c r="D55" i="44"/>
  <c r="B56" i="44"/>
  <c r="D56" i="44"/>
  <c r="B57" i="44"/>
  <c r="D57" i="44"/>
  <c r="B58" i="44"/>
  <c r="D58" i="44"/>
  <c r="B59" i="44"/>
  <c r="D59" i="44"/>
  <c r="B60" i="44"/>
  <c r="D60" i="44"/>
  <c r="B61" i="44"/>
  <c r="D61" i="44"/>
  <c r="B62" i="44"/>
  <c r="D62" i="44"/>
  <c r="B63" i="44"/>
  <c r="D63" i="44"/>
  <c r="B64" i="44"/>
  <c r="D64" i="44"/>
  <c r="B65" i="44"/>
  <c r="D65" i="44"/>
  <c r="B66" i="44"/>
  <c r="D66" i="44"/>
  <c r="B67" i="44"/>
  <c r="D67" i="44"/>
  <c r="B68" i="44"/>
  <c r="D68" i="44"/>
  <c r="B69" i="44"/>
  <c r="D69" i="44"/>
  <c r="B70" i="44"/>
  <c r="D70" i="44"/>
  <c r="B71" i="44"/>
  <c r="D71" i="44"/>
  <c r="B72" i="44"/>
  <c r="D72" i="44"/>
  <c r="B73" i="44"/>
  <c r="D73" i="44"/>
  <c r="B74" i="44"/>
  <c r="D74" i="44"/>
  <c r="B75" i="44"/>
  <c r="D75" i="44"/>
  <c r="B76" i="44"/>
  <c r="D76" i="44"/>
  <c r="B77" i="44"/>
  <c r="D77" i="44"/>
  <c r="B78" i="44"/>
  <c r="D78" i="44"/>
  <c r="B79" i="44"/>
  <c r="D79" i="44"/>
  <c r="B80" i="44"/>
  <c r="D80" i="44"/>
  <c r="B81" i="44"/>
  <c r="D81" i="44"/>
  <c r="B82" i="44"/>
  <c r="D82" i="44"/>
  <c r="B83" i="44"/>
  <c r="D83" i="44"/>
  <c r="B84" i="44"/>
  <c r="D84" i="44"/>
  <c r="B85" i="44"/>
  <c r="D85" i="44"/>
  <c r="B86" i="44"/>
  <c r="D86" i="44"/>
  <c r="B87" i="44"/>
  <c r="D87" i="44"/>
  <c r="B88" i="44"/>
  <c r="D88" i="44"/>
  <c r="B89" i="44"/>
  <c r="D89" i="44"/>
  <c r="B90" i="44"/>
  <c r="D90" i="44"/>
  <c r="B91" i="44"/>
  <c r="D91" i="44"/>
  <c r="B92" i="44"/>
  <c r="D92" i="44"/>
  <c r="B93" i="44"/>
  <c r="D93" i="44"/>
  <c r="B94" i="44"/>
  <c r="D94" i="44"/>
  <c r="B95" i="44"/>
  <c r="D95" i="44"/>
  <c r="B96" i="44"/>
  <c r="D96" i="44"/>
  <c r="B97" i="44"/>
  <c r="D97" i="44"/>
  <c r="B98" i="44"/>
  <c r="D98" i="44"/>
  <c r="B99" i="44"/>
  <c r="D99" i="44"/>
  <c r="B100" i="44"/>
  <c r="D100" i="44"/>
  <c r="B101" i="44"/>
  <c r="D101" i="44"/>
  <c r="B102" i="44"/>
  <c r="D102" i="44"/>
  <c r="B103" i="44"/>
  <c r="D103" i="44"/>
  <c r="B104" i="44"/>
  <c r="D104" i="44"/>
  <c r="B6" i="42"/>
  <c r="B8" i="42"/>
  <c r="B9" i="42"/>
  <c r="B11" i="42"/>
  <c r="B13" i="42"/>
  <c r="B15" i="42"/>
  <c r="B16" i="42"/>
  <c r="B18" i="42"/>
  <c r="B19" i="42"/>
  <c r="B8" i="40"/>
  <c r="B9" i="40"/>
  <c r="B10" i="40"/>
  <c r="D6" i="44" l="1"/>
  <c r="B3" i="38"/>
  <c r="B4" i="38"/>
  <c r="B6" i="38"/>
  <c r="B7" i="38"/>
  <c r="B10" i="38"/>
  <c r="B11" i="38"/>
  <c r="B12" i="38"/>
  <c r="B13" i="38"/>
  <c r="B14" i="38"/>
  <c r="B15" i="38"/>
  <c r="B16" i="38"/>
  <c r="B17" i="38"/>
  <c r="B20" i="38"/>
  <c r="B21" i="38"/>
  <c r="B22" i="38"/>
  <c r="B23" i="38"/>
  <c r="B24" i="38"/>
  <c r="B26" i="38"/>
  <c r="B28" i="38"/>
  <c r="B29" i="38"/>
  <c r="B31" i="38"/>
  <c r="B32" i="38"/>
  <c r="B2" i="36"/>
  <c r="A5" i="36" s="1"/>
  <c r="B3" i="36"/>
  <c r="B4" i="36"/>
  <c r="C4" i="36" s="1"/>
  <c r="B5" i="36"/>
  <c r="D5" i="36" s="1"/>
  <c r="B7" i="36"/>
  <c r="B10" i="36"/>
  <c r="B11" i="36"/>
  <c r="B12" i="36"/>
  <c r="B13" i="36"/>
  <c r="B14" i="36"/>
  <c r="B17" i="36"/>
  <c r="B18" i="36"/>
  <c r="B20" i="36"/>
  <c r="B22" i="36"/>
  <c r="B18" i="2"/>
  <c r="B17" i="2"/>
  <c r="B6" i="36" l="1"/>
  <c r="B5" i="44"/>
  <c r="B9" i="44"/>
  <c r="B16" i="44"/>
  <c r="B13" i="44"/>
  <c r="B10" i="44"/>
  <c r="B7" i="44"/>
  <c r="B14" i="44"/>
  <c r="B11" i="44"/>
  <c r="B8" i="44"/>
  <c r="B15" i="44"/>
  <c r="B6" i="44"/>
  <c r="B12" i="44"/>
  <c r="B15" i="36"/>
  <c r="A5" i="15" l="1"/>
  <c r="A6" i="15"/>
  <c r="A7" i="15"/>
  <c r="D7" i="15" s="1"/>
  <c r="D5" i="15" s="1"/>
  <c r="A8" i="15"/>
  <c r="D8" i="15" s="1"/>
  <c r="A9" i="15"/>
  <c r="D9" i="15" s="1"/>
  <c r="A10" i="15"/>
  <c r="A11" i="15"/>
  <c r="A12" i="15"/>
  <c r="A13" i="15"/>
  <c r="D13" i="15" s="1"/>
  <c r="A14" i="15"/>
  <c r="D14" i="15" s="1"/>
  <c r="A15" i="15"/>
  <c r="A16" i="15"/>
  <c r="D16" i="15" s="1"/>
  <c r="B17" i="15"/>
  <c r="D17" i="15"/>
  <c r="B18" i="15"/>
  <c r="D18" i="15"/>
  <c r="B19" i="15"/>
  <c r="D19" i="15"/>
  <c r="B20" i="15"/>
  <c r="D20" i="15"/>
  <c r="B21" i="15"/>
  <c r="D21" i="15"/>
  <c r="B22" i="15"/>
  <c r="D22" i="15"/>
  <c r="B23" i="15"/>
  <c r="D23" i="15"/>
  <c r="B24" i="15"/>
  <c r="D24" i="15"/>
  <c r="B25" i="15"/>
  <c r="D25" i="15"/>
  <c r="B26" i="15"/>
  <c r="D26" i="15"/>
  <c r="B27" i="15"/>
  <c r="D27" i="15"/>
  <c r="B28" i="15"/>
  <c r="D28" i="15"/>
  <c r="B29" i="15"/>
  <c r="D29" i="15"/>
  <c r="B30" i="15"/>
  <c r="D30" i="15"/>
  <c r="B31" i="15"/>
  <c r="D31" i="15"/>
  <c r="B32" i="15"/>
  <c r="D32" i="15"/>
  <c r="B33" i="15"/>
  <c r="D33" i="15"/>
  <c r="B34" i="15"/>
  <c r="D34" i="15"/>
  <c r="B35" i="15"/>
  <c r="D35" i="15"/>
  <c r="B36" i="15"/>
  <c r="D36" i="15"/>
  <c r="B37" i="15"/>
  <c r="D37" i="15"/>
  <c r="B38" i="15"/>
  <c r="D38" i="15"/>
  <c r="B39" i="15"/>
  <c r="D39" i="15"/>
  <c r="B40" i="15"/>
  <c r="D40" i="15"/>
  <c r="B41" i="15"/>
  <c r="D41" i="15"/>
  <c r="B42" i="15"/>
  <c r="D42" i="15"/>
  <c r="B43" i="15"/>
  <c r="D43" i="15"/>
  <c r="B44" i="15"/>
  <c r="D44" i="15"/>
  <c r="B45" i="15"/>
  <c r="D45" i="15"/>
  <c r="B46" i="15"/>
  <c r="D46" i="15"/>
  <c r="B47" i="15"/>
  <c r="D47" i="15"/>
  <c r="B48" i="15"/>
  <c r="D48" i="15"/>
  <c r="B49" i="15"/>
  <c r="D49" i="15"/>
  <c r="B50" i="15"/>
  <c r="D50" i="15"/>
  <c r="B51" i="15"/>
  <c r="D51" i="15"/>
  <c r="B52" i="15"/>
  <c r="D52" i="15"/>
  <c r="B53" i="15"/>
  <c r="D53" i="15"/>
  <c r="B54" i="15"/>
  <c r="D54" i="15"/>
  <c r="B55" i="15"/>
  <c r="D55" i="15"/>
  <c r="B56" i="15"/>
  <c r="D56" i="15"/>
  <c r="B57" i="15"/>
  <c r="D57" i="15"/>
  <c r="B58" i="15"/>
  <c r="D58" i="15"/>
  <c r="B59" i="15"/>
  <c r="D59" i="15"/>
  <c r="B60" i="15"/>
  <c r="D60" i="15"/>
  <c r="B61" i="15"/>
  <c r="D61" i="15"/>
  <c r="B62" i="15"/>
  <c r="D62" i="15"/>
  <c r="B63" i="15"/>
  <c r="D63" i="15"/>
  <c r="B64" i="15"/>
  <c r="D64" i="15"/>
  <c r="B65" i="15"/>
  <c r="D65" i="15"/>
  <c r="B66" i="15"/>
  <c r="D66" i="15"/>
  <c r="B67" i="15"/>
  <c r="D67" i="15"/>
  <c r="B68" i="15"/>
  <c r="D68" i="15"/>
  <c r="B69" i="15"/>
  <c r="D69" i="15"/>
  <c r="B70" i="15"/>
  <c r="D70" i="15"/>
  <c r="B71" i="15"/>
  <c r="D71" i="15"/>
  <c r="B72" i="15"/>
  <c r="D72" i="15"/>
  <c r="B73" i="15"/>
  <c r="D73" i="15"/>
  <c r="B74" i="15"/>
  <c r="D74" i="15"/>
  <c r="B75" i="15"/>
  <c r="D75" i="15"/>
  <c r="B76" i="15"/>
  <c r="D76" i="15"/>
  <c r="B77" i="15"/>
  <c r="D77" i="15"/>
  <c r="B78" i="15"/>
  <c r="D78" i="15"/>
  <c r="B79" i="15"/>
  <c r="D79" i="15"/>
  <c r="B80" i="15"/>
  <c r="D80" i="15"/>
  <c r="B81" i="15"/>
  <c r="D81" i="15"/>
  <c r="B82" i="15"/>
  <c r="D82" i="15"/>
  <c r="B83" i="15"/>
  <c r="D83" i="15"/>
  <c r="B84" i="15"/>
  <c r="D84" i="15"/>
  <c r="B85" i="15"/>
  <c r="D85" i="15"/>
  <c r="B86" i="15"/>
  <c r="D86" i="15"/>
  <c r="B87" i="15"/>
  <c r="D87" i="15"/>
  <c r="B88" i="15"/>
  <c r="D88" i="15"/>
  <c r="B89" i="15"/>
  <c r="D89" i="15"/>
  <c r="B90" i="15"/>
  <c r="D90" i="15"/>
  <c r="B91" i="15"/>
  <c r="D91" i="15"/>
  <c r="B92" i="15"/>
  <c r="D92" i="15"/>
  <c r="B93" i="15"/>
  <c r="D93" i="15"/>
  <c r="B94" i="15"/>
  <c r="D94" i="15"/>
  <c r="B95" i="15"/>
  <c r="D95" i="15"/>
  <c r="B96" i="15"/>
  <c r="D96" i="15"/>
  <c r="B97" i="15"/>
  <c r="D97" i="15"/>
  <c r="B98" i="15"/>
  <c r="D98" i="15"/>
  <c r="B99" i="15"/>
  <c r="D99" i="15"/>
  <c r="B100" i="15"/>
  <c r="D100" i="15"/>
  <c r="B101" i="15"/>
  <c r="D101" i="15"/>
  <c r="B102" i="15"/>
  <c r="D102" i="15"/>
  <c r="B103" i="15"/>
  <c r="D103" i="15"/>
  <c r="B104" i="15"/>
  <c r="D104" i="15"/>
  <c r="B6" i="11"/>
  <c r="B7" i="11"/>
  <c r="D12" i="15" l="1"/>
  <c r="D6" i="15"/>
  <c r="D11" i="15"/>
  <c r="D15" i="15"/>
  <c r="D10" i="15"/>
  <c r="B4" i="2" l="1"/>
  <c r="C4" i="2" s="1"/>
  <c r="B6" i="2" l="1"/>
  <c r="D5" i="2"/>
  <c r="B8" i="15"/>
  <c r="B14" i="15"/>
  <c r="B13" i="15"/>
  <c r="B16" i="15"/>
  <c r="B9" i="15"/>
  <c r="B7" i="15"/>
  <c r="B12" i="15"/>
  <c r="B11" i="15"/>
  <c r="B6" i="15"/>
  <c r="B15" i="15"/>
  <c r="B5" i="15"/>
  <c r="B10" i="15"/>
  <c r="A5" i="2"/>
  <c r="B15" i="2" l="1"/>
</calcChain>
</file>

<file path=xl/sharedStrings.xml><?xml version="1.0" encoding="utf-8"?>
<sst xmlns="http://schemas.openxmlformats.org/spreadsheetml/2006/main" count="675" uniqueCount="338">
  <si>
    <t>Erläuterungen und Ausfüllhinweise</t>
  </si>
  <si>
    <t>Kommune</t>
  </si>
  <si>
    <t>Bundesland</t>
  </si>
  <si>
    <t>Sachsen-Anhalt</t>
  </si>
  <si>
    <t>1.     Allgemeine Angaben</t>
  </si>
  <si>
    <t>Name der Stadt/Gemeinde</t>
  </si>
  <si>
    <t>Amtlicher Gemeindeschlüssel</t>
  </si>
  <si>
    <t>Vollständiger Name der Behörde</t>
  </si>
  <si>
    <t>Straße</t>
  </si>
  <si>
    <t>Postleitzahl</t>
  </si>
  <si>
    <t>Ort</t>
  </si>
  <si>
    <t>Angaben über die geschätzte Zahl der betroffenen Menschen in den Isophonenbändern</t>
  </si>
  <si>
    <t>&gt;55-59</t>
  </si>
  <si>
    <t>&gt;60-64</t>
  </si>
  <si>
    <t>&gt;65-69</t>
  </si>
  <si>
    <t>&gt;70-74</t>
  </si>
  <si>
    <t>&gt;75</t>
  </si>
  <si>
    <t>&gt;50-54</t>
  </si>
  <si>
    <t>&gt; 55-59</t>
  </si>
  <si>
    <t>&gt;70</t>
  </si>
  <si>
    <t xml:space="preserve">Angaben zur geschätzte Zahl der gesundheitsschädlichen Auswirkungen und Belästigungen </t>
  </si>
  <si>
    <t xml:space="preserve">Fälle starker Belästigung </t>
  </si>
  <si>
    <t>Fälle starker Schlafstörung</t>
  </si>
  <si>
    <t>Anzahl der Personen, die in dem vom Lärmaktionsplan erfassten Gebiet…</t>
  </si>
  <si>
    <t>Lfd. Nr.</t>
  </si>
  <si>
    <t>Wenn ja:</t>
  </si>
  <si>
    <t>Name des ruhigen Gebietes</t>
  </si>
  <si>
    <t>Schutzmaßnahmen</t>
  </si>
  <si>
    <t>Anzeigen/Werbung</t>
  </si>
  <si>
    <t>Ansprache verschiedener Interessenträger</t>
  </si>
  <si>
    <t>Informationskampagne</t>
  </si>
  <si>
    <t>Öffentliche Veranstaltung</t>
  </si>
  <si>
    <t>Umfrage</t>
  </si>
  <si>
    <t>Workshop</t>
  </si>
  <si>
    <t>Bürger:innen</t>
  </si>
  <si>
    <t>Nichtstaatliche Organisationen</t>
  </si>
  <si>
    <t>Staatliche Stellen</t>
  </si>
  <si>
    <t>Privatwirtschaft</t>
  </si>
  <si>
    <t>6.1   Überprüfung der Umsetzung</t>
  </si>
  <si>
    <t>Angabe, ob Regelungen für die Überprüfung der Umsetzung des Lärmaktionsplans vorgesehen sind</t>
  </si>
  <si>
    <t>6.2   Überprüfung der Wirksamkeit</t>
  </si>
  <si>
    <t>Angabe, ob Regelungen für die Überprüfung der Wirksamkeit des Lärmaktionsplans vorgesehen sind</t>
  </si>
  <si>
    <t>Änderung des Emissionspegels</t>
  </si>
  <si>
    <t>Maßnahmen am Straßenbelag</t>
  </si>
  <si>
    <t>Lärmarme Reifen</t>
  </si>
  <si>
    <t>Leise Motoren</t>
  </si>
  <si>
    <t>Maßnahmen an der Auspuffanlage</t>
  </si>
  <si>
    <t>Umrüstung auf leisere öffentliche Verkehrsmittel und Komponenten</t>
  </si>
  <si>
    <t>Zeitliche Beschränkungen</t>
  </si>
  <si>
    <t>Zeitliche Beschränkung für LKW</t>
  </si>
  <si>
    <t>Zeitliche Beschränkung für PKW</t>
  </si>
  <si>
    <t>Maßnahmen zur Geschwindigkeitsreduzierung</t>
  </si>
  <si>
    <t>Verringerung der Fahrgeschwindigkeit und Lichtsignalsteuerung</t>
  </si>
  <si>
    <t>Kreisverkehre und Kreuzungen</t>
  </si>
  <si>
    <t>Bauliche Maßnahmen zur Verkehrsberuhigung</t>
  </si>
  <si>
    <t>Ausweisung von verkehrsberuhigten Zonen</t>
  </si>
  <si>
    <t>Sonstige Verkehrsmanagementmaßnahmen</t>
  </si>
  <si>
    <t>Verbesserung der Infrastruktur für Radfahrer und Fußgänger</t>
  </si>
  <si>
    <t>Intelligente Mobilität</t>
  </si>
  <si>
    <t>Veränderung/Reduzierung der Fahrspuren</t>
  </si>
  <si>
    <t>Fahrverbote und Umleitungen für LKW</t>
  </si>
  <si>
    <t>Fahrverbote und Umleitungen für PKW</t>
  </si>
  <si>
    <t>Parkraumbewirtschaftung</t>
  </si>
  <si>
    <t>City-Maut</t>
  </si>
  <si>
    <t>Lärmschutzwände</t>
  </si>
  <si>
    <t>Lärmschutzwände und Instandhaltung</t>
  </si>
  <si>
    <t>Grüne Lärmschutzwände und Instandhaltung</t>
  </si>
  <si>
    <t>Schalldämmung an Gebäuden</t>
  </si>
  <si>
    <t>Sonstige Maßnahmen zur Schalldämmung</t>
  </si>
  <si>
    <t>Flächennutzungsplanung</t>
  </si>
  <si>
    <t>Flächennutzungsplanung/Bauleitplanung</t>
  </si>
  <si>
    <t>Lärmreduzierung für sensible Gebiete</t>
  </si>
  <si>
    <t>Lärmschutzbereiche</t>
  </si>
  <si>
    <t>Verfügbarkeit von ruhigen Gebieten</t>
  </si>
  <si>
    <t>Verfügbarkeit von Grünflächen</t>
  </si>
  <si>
    <t>Neue Infrastruktur</t>
  </si>
  <si>
    <t>Neubau von Strecken</t>
  </si>
  <si>
    <t>Neue Eisenbahnumfahrung/neues Brückenbauwerk</t>
  </si>
  <si>
    <t>Neubau von Tunneln</t>
  </si>
  <si>
    <t>Sperrung von Verkehrsanlagen</t>
  </si>
  <si>
    <t>Kommunikation</t>
  </si>
  <si>
    <t>Vermittlung von Informationen</t>
  </si>
  <si>
    <t>Beschwerdemanagement</t>
  </si>
  <si>
    <t>Maßnahmen zur Verhaltensänderung</t>
  </si>
  <si>
    <t>Förderung der lärmarmen Mobilität</t>
  </si>
  <si>
    <t>Förderung des öffentlichen Verkehrs</t>
  </si>
  <si>
    <t>Förderung von Carsharing</t>
  </si>
  <si>
    <t>Bildungs- und Aufklärungsaktivitäten</t>
  </si>
  <si>
    <t>Maßnahmen am Gleis</t>
  </si>
  <si>
    <t>Umrüstung von Rädern oder Radkomponenten</t>
  </si>
  <si>
    <t>Geräuscharme Bremsen</t>
  </si>
  <si>
    <t>Geräuscharme Motoren</t>
  </si>
  <si>
    <t>Erneuerung des Fuhrparks</t>
  </si>
  <si>
    <t>Zeitliche Beschränkung für den Güterverkehr</t>
  </si>
  <si>
    <t>Zeitliche Beschränkung für den Personenverkehr</t>
  </si>
  <si>
    <t>Verringerung der Fahrgeschwindigkeit und Signalsteuerung</t>
  </si>
  <si>
    <t>Veränderung/Reduzierung der Gleisanlagen</t>
  </si>
  <si>
    <t>Trassenpreise</t>
  </si>
  <si>
    <t>Fahrverbote und Umleitung von Güterverkehren</t>
  </si>
  <si>
    <t>Fahrverbote und Umleitung von Personenverkehren</t>
  </si>
  <si>
    <t>Schallschutzfenster</t>
  </si>
  <si>
    <t>Stilllegung eines Bahnhofs</t>
  </si>
  <si>
    <t>Förderung anderer Verkehrsträger</t>
  </si>
  <si>
    <t>Informationen über Lärmgrenzwerte, die als Kriterien für die Evaluierung und Umsetzung von Maßnahmen zur Bekämpfung und Minderung von Lärm in dem von dem Aktionsplan erfassten Gebiet verwendet werden.</t>
  </si>
  <si>
    <t>Link zur Webseite des Lärmaktionsplans</t>
  </si>
  <si>
    <t>Voraussichtlicher Abschluss der Umsetzung des Lärmaktionsplans (Datum)</t>
  </si>
  <si>
    <t>Annahme des Lärmaktionsplans (Datum)</t>
  </si>
  <si>
    <t>Kennung der zuständigen Behörde</t>
  </si>
  <si>
    <t>PLZ</t>
  </si>
  <si>
    <t>Hausnummer</t>
  </si>
  <si>
    <t>Zuständige Behörde zur Aufstellung des Lärmaktionsplans</t>
  </si>
  <si>
    <t>Kennung des Lärmaktionsplans</t>
  </si>
  <si>
    <t>Name</t>
  </si>
  <si>
    <t>Datenberichterstattung zum Lärmaktionsplan</t>
  </si>
  <si>
    <t>Andere Mittel/Instrumente</t>
  </si>
  <si>
    <t>Besprechungen/Sitzungen</t>
  </si>
  <si>
    <t>Zahl der lärmbelasteten Menschen</t>
  </si>
  <si>
    <t>Höhe der Lärmbelastung</t>
  </si>
  <si>
    <t>Kosten-Nutzen-Analysen</t>
  </si>
  <si>
    <t>Kriterien für die Prioritätensetzung bei der Ausarbeitung des Lärmaktionsplans</t>
  </si>
  <si>
    <t xml:space="preserve">Beschreibung der festgestellten Lärmprobleme und der verbesserungsbedürftigen Situationen
</t>
  </si>
  <si>
    <r>
      <t>Anzahl der Personen, die in dem vom Lärmaktionsplan erfassten Gebiet einer Lärmbelastung ab 50 dB(A) L</t>
    </r>
    <r>
      <rPr>
        <vertAlign val="subscript"/>
        <sz val="11"/>
        <color theme="1"/>
        <rFont val="Calibri"/>
        <family val="2"/>
        <scheme val="minor"/>
      </rPr>
      <t>Night</t>
    </r>
    <r>
      <rPr>
        <sz val="11"/>
        <color theme="1"/>
        <rFont val="Calibri"/>
        <family val="2"/>
        <scheme val="minor"/>
      </rPr>
      <t xml:space="preserve"> ausgesetzt sind</t>
    </r>
  </si>
  <si>
    <r>
      <t>Anzahl der Personen, die in dem vom Lärmaktionsplan erfassten Gebiet einer Lärmbelastung ab 55 dB(A) L</t>
    </r>
    <r>
      <rPr>
        <vertAlign val="subscript"/>
        <sz val="11"/>
        <color theme="1"/>
        <rFont val="Calibri"/>
        <family val="2"/>
        <scheme val="minor"/>
      </rPr>
      <t>DEN</t>
    </r>
    <r>
      <rPr>
        <sz val="11"/>
        <color theme="1"/>
        <rFont val="Calibri"/>
        <family val="2"/>
        <scheme val="minor"/>
      </rPr>
      <t xml:space="preserve"> ausgesetzt sind</t>
    </r>
  </si>
  <si>
    <t>Zusammenfassung der Informationen aus den strategischen Lärmkarten</t>
  </si>
  <si>
    <t>Bereitstellung von Informationen</t>
  </si>
  <si>
    <t>Sperrung von Straßen</t>
  </si>
  <si>
    <t>Neubau von Umgehungsstraßen oder -brücken</t>
  </si>
  <si>
    <t>Maßnahmen zur Verbesserung des akustischen Raumes</t>
  </si>
  <si>
    <t>Abstandsflächen/Pufferzonen</t>
  </si>
  <si>
    <t>Stärkung des öffentlichen Verkehrs</t>
  </si>
  <si>
    <t>Geplante Lärmminderungs-maßnahmen in den nächsten 
fünf Jahren</t>
  </si>
  <si>
    <t>Erläuterung des erwarteten Nutzens durch die Umsetzung der geplanten Maßnahmen</t>
  </si>
  <si>
    <t>Lärmminderungsmaßnahmen</t>
  </si>
  <si>
    <t>Geplante Regelungen für die Überprüfung der Wirksamkeit des Lärmaktionsplans</t>
  </si>
  <si>
    <t>Erläuterung der geplanten Regelungen für die Überprüfung der Umsetzung des Lärmaktionsplans</t>
  </si>
  <si>
    <t>Angabe, ob im Lärmaktionsplan ruhige Gebiete beschrieben werden</t>
  </si>
  <si>
    <t>Geschätzte Gesamtkosten des Aktionsplans (ohne Maßnahmenumsetzung) [€]</t>
  </si>
  <si>
    <t xml:space="preserve">Erläuterung der langfristigen Strategie zur Reduzierung der Lärmbelastung
</t>
  </si>
  <si>
    <t>Angabe, ob der Lärmaktionsplan eine langfristige Strategie zur Reduzierung der Lärmbelastung vorsieht</t>
  </si>
  <si>
    <t>Geschätztes Kosten-Nutzen-Verhältnis der im Aktionsplan beschriebenen Maßnahmen</t>
  </si>
  <si>
    <r>
      <t>Eine Person zählt ab einem Wert von L</t>
    </r>
    <r>
      <rPr>
        <vertAlign val="subscript"/>
        <sz val="11"/>
        <color theme="1"/>
        <rFont val="Calibri"/>
        <family val="2"/>
        <scheme val="minor"/>
      </rPr>
      <t>DEN</t>
    </r>
    <r>
      <rPr>
        <sz val="11"/>
        <color theme="1"/>
        <rFont val="Calibri"/>
        <family val="2"/>
        <scheme val="minor"/>
      </rPr>
      <t xml:space="preserve"> ab 55 dB(A) oder einem Wert von L</t>
    </r>
    <r>
      <rPr>
        <vertAlign val="subscript"/>
        <sz val="11"/>
        <color theme="1"/>
        <rFont val="Calibri"/>
        <family val="2"/>
        <scheme val="minor"/>
      </rPr>
      <t>Night</t>
    </r>
    <r>
      <rPr>
        <sz val="11"/>
        <color theme="1"/>
        <rFont val="Calibri"/>
        <family val="2"/>
        <scheme val="minor"/>
      </rPr>
      <t xml:space="preserve"> ab 50 dB(A) als lärmbelastet. Die Reduzierung muss mindestens 1 dB betragen.</t>
    </r>
  </si>
  <si>
    <t>Erläuterung der Methode, die zur Schätzung der Anzahl der Personen, für die sich der Lärm reduziert, verwendet wurde</t>
  </si>
  <si>
    <t>Geschätzte Anzahl der Personen in dem von dem Aktionsplan erfassten Gebiet, für die sich der Lärm innerhalb der nächsten fünf Jahre reduziert</t>
  </si>
  <si>
    <t>Informationen über die Reduzierung der Anzahl der betroffenen Personen</t>
  </si>
  <si>
    <t>Art des ruhigen Gebiets</t>
  </si>
  <si>
    <t>Ruhiges Gebiet …</t>
  </si>
  <si>
    <t>Name des ruhigen Gebiets</t>
  </si>
  <si>
    <t>Kennung des ruhigen Gebiets</t>
  </si>
  <si>
    <t>lfd. Nr.</t>
  </si>
  <si>
    <t>Ruhige Gebiete</t>
  </si>
  <si>
    <t>Fortschreibung/ Überarbeitung des Lärmaktionsplans</t>
  </si>
  <si>
    <t>obligatorische Felder sind gelb markiert und in Standardschrift ausgeführt.</t>
  </si>
  <si>
    <t xml:space="preserve">optionale Felder grün markiert bzw. in kursiver Schrift dargestellt, </t>
  </si>
  <si>
    <t>Hinweis: In den Tabellenblättern sind:</t>
  </si>
  <si>
    <t xml:space="preserve">Wenn ja, Erläuterung, wie der Lärmaktionsplan nach der Öffentlichkeits-beteiligung überarbeitet wurde </t>
  </si>
  <si>
    <t>Angabe, ob der LAP nach der Öffentlichkeits-beteiligung überarbeitet wurde</t>
  </si>
  <si>
    <t>Angabe, ob die während der Öffentlichkeits-beteiligung eingegangenen Stellungnahmen in den LAP aufgenommen wurden</t>
  </si>
  <si>
    <t>Angabe, ob im Laufe der Öffentlichkeits-beteiligung Stellungnahmen eingegangen sind</t>
  </si>
  <si>
    <t>Anzahl der Personen, die an der Öffentlichkeits-beteiligung teilgenommen haben</t>
  </si>
  <si>
    <t>Andere Interessenträger</t>
  </si>
  <si>
    <t>Art der Interessenträger, die an der Öffentlichkeitsbeteiligung teilgenommen haben</t>
  </si>
  <si>
    <t>Die zur Öffentlichkeitsbeteiligung eingesetzten Mittel</t>
  </si>
  <si>
    <t>Enddatum der Öffentlichkeitsbeteiligung</t>
  </si>
  <si>
    <t>Anfangsdatum der Öffentlichkeitsbeteiligung</t>
  </si>
  <si>
    <t>Link zur Webseite mit Dokumenten der Öffentlichkeitsbeteiligung</t>
  </si>
  <si>
    <t>Inhaltliche Zusammenfassung der Öffentlichkeitsbeteiligung</t>
  </si>
  <si>
    <t>Informationen über die Öffentlichkeitsbeteiligung zum vorgeschlagenen Lärmaktionsplan</t>
  </si>
  <si>
    <t>2.        Bewertung der Ist-Situation</t>
  </si>
  <si>
    <t>Gebietskörperschaft</t>
  </si>
  <si>
    <t>Berichterstattung zum Lärmaktionsplan</t>
  </si>
  <si>
    <t>EU-Datenberichterstattung - HVS (Zuständigkeit UBA)</t>
  </si>
  <si>
    <t>EU-Datenberichterstattung - HVS  (Zuständigkeit UBA)</t>
  </si>
  <si>
    <t>EU-Datenberichterstattung - HVS   (Zuständigkeit UBA)</t>
  </si>
  <si>
    <t>Quellbezug Maßnahmenart</t>
  </si>
  <si>
    <t>Stilllegung einer Schienenstrecke</t>
  </si>
  <si>
    <t>Ausweisung von verkehrsberuhigten Zonen für Schienenverkehr</t>
  </si>
  <si>
    <r>
      <rPr>
        <b/>
        <sz val="11"/>
        <color rgb="FFFF0000"/>
        <rFont val="Calibri"/>
        <family val="2"/>
        <scheme val="minor"/>
      </rPr>
      <t>HES -</t>
    </r>
    <r>
      <rPr>
        <b/>
        <sz val="11"/>
        <color theme="1"/>
        <rFont val="Calibri"/>
        <family val="2"/>
        <scheme val="minor"/>
      </rPr>
      <t xml:space="preserve"> Maßnahmenart</t>
    </r>
  </si>
  <si>
    <r>
      <rPr>
        <b/>
        <sz val="11"/>
        <color rgb="FFFF0000"/>
        <rFont val="Calibri"/>
        <family val="2"/>
        <scheme val="minor"/>
      </rPr>
      <t xml:space="preserve">HVS - </t>
    </r>
    <r>
      <rPr>
        <b/>
        <sz val="11"/>
        <color theme="1"/>
        <rFont val="Calibri"/>
        <family val="2"/>
        <scheme val="minor"/>
      </rPr>
      <t>Maßnahmenart</t>
    </r>
  </si>
  <si>
    <t>ICAO-Code</t>
  </si>
  <si>
    <t>Schließung Flughafen</t>
  </si>
  <si>
    <t>Sperrung Start- und Landebahn</t>
  </si>
  <si>
    <t>Aufhebung Flugroute</t>
  </si>
  <si>
    <t>Neue Start- und Landebahn</t>
  </si>
  <si>
    <t>Neue Flugroute</t>
  </si>
  <si>
    <t>Flughafenbetrieb</t>
  </si>
  <si>
    <t>Start- und Landeverfahren</t>
  </si>
  <si>
    <t>Flugrouten</t>
  </si>
  <si>
    <t>Flugbetrieb</t>
  </si>
  <si>
    <t>Lärmpausen und Lärmkontingente</t>
  </si>
  <si>
    <t>Zeitliche Betriebsbeschränkungen</t>
  </si>
  <si>
    <t>Lärmarme Flugzeuge</t>
  </si>
  <si>
    <r>
      <rPr>
        <b/>
        <sz val="11"/>
        <color rgb="FFFF0000"/>
        <rFont val="Calibri"/>
        <family val="2"/>
        <scheme val="minor"/>
      </rPr>
      <t>GFH -</t>
    </r>
    <r>
      <rPr>
        <b/>
        <sz val="11"/>
        <color theme="1"/>
        <rFont val="Calibri"/>
        <family val="2"/>
        <scheme val="minor"/>
      </rPr>
      <t xml:space="preserve"> Maßnahmenart</t>
    </r>
  </si>
  <si>
    <t>EU-Datenberichterstattung - GFH (Zuständigkeit UBA)</t>
  </si>
  <si>
    <t>erstmalige Aufstellung 
des Lärmaktionsplans</t>
  </si>
  <si>
    <t>EU-Datenberichterstattung - GFH  (Zuständigkeit UBA)</t>
  </si>
  <si>
    <t>EU-Datenberichterstattung - GFH   (Zuständigkeit UBA)</t>
  </si>
  <si>
    <t>TH</t>
  </si>
  <si>
    <t>Thüringen</t>
  </si>
  <si>
    <t>SH</t>
  </si>
  <si>
    <t>Schleswig-Holstein</t>
  </si>
  <si>
    <t>ST</t>
  </si>
  <si>
    <t>SN</t>
  </si>
  <si>
    <t>Sachsen</t>
  </si>
  <si>
    <t>SL</t>
  </si>
  <si>
    <t>Saarland</t>
  </si>
  <si>
    <t>RP</t>
  </si>
  <si>
    <t>Rheinland-Pfalz</t>
  </si>
  <si>
    <t>NW</t>
  </si>
  <si>
    <t>Nordrhein-Westfalen</t>
  </si>
  <si>
    <t>NI</t>
  </si>
  <si>
    <t>Niedersachsen</t>
  </si>
  <si>
    <t>MV</t>
  </si>
  <si>
    <t>Mecklenburg-Vorpommern</t>
  </si>
  <si>
    <t>HE</t>
  </si>
  <si>
    <t>Hessen</t>
  </si>
  <si>
    <t>HH</t>
  </si>
  <si>
    <t>Hamburg</t>
  </si>
  <si>
    <t>HB</t>
  </si>
  <si>
    <t>Bremen</t>
  </si>
  <si>
    <t>BB</t>
  </si>
  <si>
    <t>Brandenburg</t>
  </si>
  <si>
    <t>BE</t>
  </si>
  <si>
    <t>Berlin</t>
  </si>
  <si>
    <t>BY</t>
  </si>
  <si>
    <t>Bayern</t>
  </si>
  <si>
    <t>BW</t>
  </si>
  <si>
    <t>Baden-Württemberg</t>
  </si>
  <si>
    <t xml:space="preserve">ISO 3166-2 </t>
  </si>
  <si>
    <t>Codelisten - Bitte nicht ändern oder löschen</t>
  </si>
  <si>
    <t>EU-Datenberichterstattung - (Zuständigkeit UBA)</t>
  </si>
  <si>
    <t>Bereits vorhandene Lärmminderungsmaßnahmen</t>
  </si>
  <si>
    <t>Bezüglich Hauptverkehrsstraßen und sonstigen Lärmquellen</t>
  </si>
  <si>
    <t>Anzahl entlastete Personen an Hauptverkehrsstraßen</t>
  </si>
  <si>
    <t>Angabe, ob es eine langfristige Strategie zum Schutz vor Umgebungslärm gibt</t>
  </si>
  <si>
    <t>Angabe, ob im Laufe der öffentlichen Konsultation Stellung-
nahmen eingegangen sind</t>
  </si>
  <si>
    <t>Angabe, ob die während der öffentlichen Konsultation einge-
gangenen Stellungnahmen in den LAP aufgenommen wurden</t>
  </si>
  <si>
    <t>Angabe, ob der LAP nach der öffentlichen Konsultation über-
arbeitet wurde</t>
  </si>
  <si>
    <t>Inhaltliche Zusammenfassung der öffentlichen Konsultation</t>
  </si>
  <si>
    <t>Zusätzliche Kriterien / Erläuterungen</t>
  </si>
  <si>
    <t>am</t>
  </si>
  <si>
    <t>zum</t>
  </si>
  <si>
    <t>1.1   Für die Lärmaktionsplanung zuständige Behörde</t>
  </si>
  <si>
    <r>
      <t>vom [2]</t>
    </r>
    <r>
      <rPr>
        <vertAlign val="superscript"/>
        <sz val="10"/>
        <rFont val="Calibri"/>
        <family val="2"/>
        <scheme val="minor"/>
      </rPr>
      <t xml:space="preserve"> </t>
    </r>
  </si>
  <si>
    <t>1.3   Rechtlicher Hintergrund [3]</t>
  </si>
  <si>
    <t>Die Aktionsplanung erfolgt auf Grundlage der EU-Umgebungslärmrichtlinie 2002/49/EG und deren nationaler Umsetzung in §§ 47 a-f BImSchG sowie der Verordnung über die Lärmkartierung - 34.BImSchV.</t>
  </si>
  <si>
    <t>1.4   Geltende Lärmgrenzwerte [4]</t>
  </si>
  <si>
    <t>[5] Hinweise zur Abschätzung bietet u.a. Kapitel 8.2 der LAI-Hinweise zur Lärmaktionsplanung.</t>
  </si>
  <si>
    <t>LDEN [dB(A)]</t>
  </si>
  <si>
    <t>LNIGHT [dB(A]</t>
  </si>
  <si>
    <t>Anzahl Betroffene</t>
  </si>
  <si>
    <t>Fläche [km²]</t>
  </si>
  <si>
    <t>Wohnungen [Anzahl]</t>
  </si>
  <si>
    <t>Schulgebäude [Anzahl]</t>
  </si>
  <si>
    <t>Krankenhausgebäude [Anzahl]</t>
  </si>
  <si>
    <t>2.2   Zusammenfassung der Daten aus den Lärmkarten [6]</t>
  </si>
  <si>
    <t>… einer Lärmbelastung ab 55 dB(A) LDEN durch Lärm von Hauptverkehrsstraßen ausgesetzt sind</t>
  </si>
  <si>
    <t>… einer Lärmbelastung ab 50 dB(A) LNight durch Lärm von Hauptverkehrsstraßen ausgesetzt sind</t>
  </si>
  <si>
    <t>2.3   Bewertung der geschätzten Anzahl von Personen, die Verkehrslärm ausgesetzt sind [7]</t>
  </si>
  <si>
    <t>[9] Hierbei handelt es sich um freiwillige Angaben der planaufstellenden Gemeinde. Möglichkeiten der Prioritätensetzung sind insbesondere Kosten-Nutzen-Analysen, die Höhe der Lärmbelastung oder die Zahl der lärmbelasteten Menschen (vgl. Kapitel 8.3 der LAI-Hinweise zur Lärmaktionsplanung).</t>
  </si>
  <si>
    <t>Zusätzlich ist im Rahmen der Berichterstattung die räumliche Ausdehnung der jeweiligen ruhigen Gebiete in georeferenzierter Form zu übermitteln [15]</t>
  </si>
  <si>
    <t>4.     Mitwirkung der Öffentlichkeit [17]</t>
  </si>
  <si>
    <t>4.1   Zeitraum der Öffentlichkeitsbeteiligung [18]</t>
  </si>
  <si>
    <t xml:space="preserve">        von</t>
  </si>
  <si>
    <t>bis</t>
  </si>
  <si>
    <t>[17] Hier sind Form, Zeiträume und Ergebnisse der nach § 47d Abs. 3 BImSchG erforderlichen Mitwirkung der Öffentlichkeit darzustellen. Dies gilt gleichermaßen für die erstmalige Ausarbeitung wie auch für die Überprüfung des Lärmaktionsplans.</t>
  </si>
  <si>
    <t>[19] 	Die Form der öffentlichen Mitwirkung liegt im Ermessen der planaufstellenden Gemeinde. Die Form der öffentlichen Mitwirkung ist mindestens einer der aufgeführten Kategorien zuzuordnen. Erfolgt die öffentliche Mitwirkung ausschließlich im Rahmen von Besprechungen oder (Gemeinderats-)Sitzungen, ist den interessierten Teilnehmern aus der Öffentlichkeit die Möglichkeit einzuräumen, sich zu äußern (Rederecht).</t>
  </si>
  <si>
    <t>4.2   Art der öffentlichen Mitwirkung [19]</t>
  </si>
  <si>
    <t>4.3   Art der Interessenträger, die an der öffentlichen Konsultation teilgenommen haben [20]</t>
  </si>
  <si>
    <t>[20] Die Art der Interessenträger ist mindestens einer der aufgeführten Kategorien zuzuordnen.</t>
  </si>
  <si>
    <t>4.4   Berücksichtigung der Ergebnisse der Mitwirkung der Öffentlichkeit [21]</t>
  </si>
  <si>
    <t>[21] Die Ergebnisse der Mitwirkung sind zu berücksichtigen. Hier soll eine zusammenfassende Würdigung der Mitwirkung der Bevölkerung erfolgen, d. h. ob und wie die Hinweise aus der Öffentlichkeit in die Lärmaktionsplanung einbezogen wurden.</t>
  </si>
  <si>
    <t>[22] Hier ist eine zusammenfassende verbale Beschreibung der durchgeführten Öffentlichkeitsbeteiligung und ihrer Ergebnisse zu geben. Wenn die Öffentlichkeitsbeteiligung im Lärmaktionsplan beschrieben wird, ist der Link zum Lärmaktionsplan anzugeben. Wenn die Öffentlichkeitsbeteiligung in einem separaten Dokument beschrieben wird, ist auf dieses Dokument zu verweisen.</t>
  </si>
  <si>
    <t>5     Finanzielle Informationen zum Lärmaktionsplan (freiwillige Angaben)</t>
  </si>
  <si>
    <t>Geschätztes Kosten-Nutzen-Verhältnis der im Aktionsplan beschriebenen Maßnahmen [23]</t>
  </si>
  <si>
    <t>[23] Hier können Kosten-Nutzen-Analysen oder Kostenwirksamkeitsanalysen angeführt werden. Hinweise zur Abschätzung bietet u.a. Kapitel 8.3 der LAI-Hinweise zur Lärmaktionsplanung.</t>
  </si>
  <si>
    <t>6     Evaluierung des Aktionsplans [24]</t>
  </si>
  <si>
    <t>[24] Bitte Kriterien anführen, anhand derer der Lärmaktionsplan bei dessen Überprüfung bewertet werden kann. Beispielsweise kann hierfür die Wirksamkeit der Maßnahmen herangezogen werden (z. B. Lärmpegelminderung, Minderung der Zahl der Betroffenen und anderes). Weitere Hinweise bietet u.a. Kapitel 4 der LAI-Hinweise zur Lärmaktionsplanung.</t>
  </si>
  <si>
    <t>[25] Bitte Datum der Annahme des Lärmaktionsplans (Durchführungsbeginn des Lärmaktionsplans) angeben. Sofern die sachgerechte Überprüfung eines bereits vorhandenen Lärmaktionsplans zum Schluss kommt, dass der bestehende Lärmaktionsplan weiter Gültigkeit hat, ist das Datum der Entscheidung hier einzutragen.</t>
  </si>
  <si>
    <t>[26] Bitte Ende (der Umsetzung) des Lärmaktionsplans bzw. Datum des voraussichtlichen Abschlusses der Umsetzung der im Lärmaktionsplan angegebenen Maßnahmen eintragen.</t>
  </si>
  <si>
    <t>7.3   Link zum Aktionsplan im Internet [27]</t>
  </si>
  <si>
    <t>[27] Der beschlossene Lärmaktionsplan ist für die Öffentlichkeit dauerhaft zugänglich zu machen. Hier empfiehlt sich die Veröffentlichung auf der Homepage der Gemeinde (insbesondere bei Lärmaktionsplänen mit geplanten Maßnahmen).</t>
  </si>
  <si>
    <t xml:space="preserve"> gemäß § 47d Bundes-Immissionsschutzgesetz, 4. Stufe (2024)</t>
  </si>
  <si>
    <t>Fälle ischämischer Herzkrankheiten</t>
  </si>
  <si>
    <t>3.5   Geschätzte Anzahl der Personen in dem vom Aktionsplan erfassten Gebiet, für die sich der Verkehrslärm durch die vorgesehenen Maßnahmen innerhalb der nächsten fünf Jahre reduziert [16]</t>
  </si>
  <si>
    <t>&gt;55</t>
  </si>
  <si>
    <t>&gt;65</t>
  </si>
  <si>
    <t>Angaben über lärmbelastete Flächen, Wohnungen, Schulen und Krankenhäuser im kartierten Gebiet</t>
  </si>
  <si>
    <t>3.     Maßnahmeplanung zur Lärmminderung [10]</t>
  </si>
  <si>
    <t>3.1   Maßnahmen an Hauptverkehrsstraßen</t>
  </si>
  <si>
    <t>vorhanden</t>
  </si>
  <si>
    <t>geplant</t>
  </si>
  <si>
    <t>Nein</t>
  </si>
  <si>
    <t>[2] Wenn in der Gemeinde bereits ein (älterer) Lärmaktionsplan besteht und dieser nun überprüft oder fortgeschrieben wird, ist hier das Datum des Inkrafttretens des vorherigen Lärmaktionsplans einzutragen.</t>
  </si>
  <si>
    <t>[3] Der rechtliche Hintergrund ist mit dem Verweis auf die EU-Umgebungslärmrichtlinie und §§ 47 a-f BImSchG abschließend genannt. Weitere Eintragungen der Gemeinde sind nicht erforderlich.</t>
  </si>
  <si>
    <t>[4] Die geltenden Grenzwerte sind mit dem Verweis auf die Übersicht „Grenz- und Richt-werte“ der LUBW abschließend genannt. Weitere Eintragungen der Kommune sind nicht erforderlich.</t>
  </si>
  <si>
    <t>2.1      Anzahl von Personen, die Verkehrslärm ausgesetzt sind (gemäß Lärmkartierung) [5]</t>
  </si>
  <si>
    <t>2.1.1   Hauptverkehrsstraßen</t>
  </si>
  <si>
    <t>Informationen über zusätzliche Grenzwerte, Auslösewerte o. ä., die im Aktionsplan verwendet wurden.</t>
  </si>
  <si>
    <t>Eine Übersicht geltender nationaler Lärmgrenzwerte, die als Kriterien für die Evaluierung und Umsetzung von Maßnahmen zur Bekämpfung und Minderung von Lärm verwendet werden, findet sich unter:</t>
  </si>
  <si>
    <t>1.2   Beschreibung der Gemeinde sowie der Hauptverkehrsstraßen, Haupteisenbahnstrecken und ggf. anderer Lärmquellen, für die der Lärmaktionsplan aufgestellt wird [1]</t>
  </si>
  <si>
    <t xml:space="preserve">E-Mail </t>
  </si>
  <si>
    <t>Internet-Adresse</t>
  </si>
  <si>
    <t>[7] Bewertung entsprechend der mit den Lärmkarten veröffentlichten Angaben über die geschätzte Zahl der Fälle ischämischer Herzkrankheiten, starker Belästigung und starker Schlafstörung (vgl. Kapitel 8.2 der LAI-Hinweise zur Lärmaktionsplanung) sowie insbesondere unter Beachtung der Hinweise des Ministeriums für Verkehr, nach denen Bereiche mit Lärmbelastungen von LDEN &gt; 65 dB(A) oder LNight &gt; 55 dB(A) im gesundheitskritischen Bereich liegen.</t>
  </si>
  <si>
    <t>[8] Beschreibung der Lärmsituation bzw. Lärmschwerpunkte, d. h. Gebiete mit besonders starker Lärmbetroffenheit (ggf. auch mit Mehrfachbelastung durch Einwirkung mehrerer Lärmarten wie beispielsweise Straße und Schiene) sollten hier in Textform benannt werden. Sofern keine für die Lärmaktionsplanung relevanten Lärmprobleme bestehen, sollte dies hier benannt werden.</t>
  </si>
  <si>
    <t>2.4   In der Gemeinde vorhandene Lärmprobleme und verbesserungsbedürftige Situationen [8]</t>
  </si>
  <si>
    <t>2.5   Kriterien für die Prioritätensetzung bei der Ausarbeitung des Lärmaktionsplans [9]</t>
  </si>
  <si>
    <r>
      <t>[10] Die Auswahlliste der Maßnahmen entspricht den europäischen Vorgaben zur Datenberichterstattung. 
Als vorhanden sind die zum Zeitpunkt der Annahme des Lärmaktionsplans bereits durchgeführten, in Umsetzung oder Vorbereitung befindlichen Lärmminderungsmaßnahmen anzuführen. Dies umfasst insbesondere auch Maßnahmen, deren Wirkung bei der Lärmkartierung nicht erfasst wird (passive Lärmschutzmaßnahmen wie der Einbau von Schallschutzfenstern im Rahmen der Lärmsanierung, verkehrsplanerische Maßnahmen zur Verstetigung des Verkehrsflusses, Einsatz von Dialogdisplays oder flächenhaft wirksame Maßnahmen wie ÖPNV-/ Radverkehrskonzepte, LKW-Lenkungskonzepte) sowie kürzlich umgesetzte oder laufende Maßnahmen, die aufgrund des zeitlichen Ablaufs bei der aktuellen Lärmkartierung noch nicht berücksichtigt wurden.</t>
    </r>
    <r>
      <rPr>
        <strike/>
        <sz val="10"/>
        <color rgb="FFFF0000"/>
        <rFont val="Calibri"/>
        <family val="2"/>
        <scheme val="minor"/>
      </rPr>
      <t xml:space="preserve">
</t>
    </r>
    <r>
      <rPr>
        <sz val="10"/>
        <rFont val="Calibri"/>
        <family val="2"/>
        <scheme val="minor"/>
      </rPr>
      <t xml:space="preserve">
Als geplant gelten Maßnahmen, die in den nächsten fünf Jahren umgesetzt werden sollen. Die Angaben zu geplanten Maßnahmen betreffen auch Maßnahmen anderer Planungsträger außerhalb der kommunalen Planungshoheit.
Sind keine Maßnahmen vorhanden/geplant, sind keine Eingaben erforderlich.</t>
    </r>
  </si>
  <si>
    <t>3.3   Langfristige Strategie zum Schutz vor Umgebungslärm [11]</t>
  </si>
  <si>
    <t xml:space="preserve">[11] Maßnahmen, die über einen Realisierungszeitraum von fünf Jahren hinausreichen, bspw. auch im Rahmen der Flächennutzungs- und Bauleitplanung.
Inhalt einer langfristigen Strategie kann es sein, die Lärmaktionsplanung als gesamtstädtische Aktionsplanung in Verknüpfung mit der Mobilitäts-, Bauleit- bzw. Stadtentwicklungsplanung und ggf. Luftreinhalteplanung durchzuführen und so Synergieeffekte zu nutzen. Sinnvoll kann die Einbindung in einen Aktionsplan für Mobilität, Klima- und Lärmschutz sein. Ein integrierter Planungsansatz und der wiederkehrende Charakter der Lärmaktionsplanung (alle 5 Jahre) kann dazu genutzt werden, die unterschiedlichen Überarbeitungszyklen der Einzelplanungen zu synchronisieren und diese mit den terminlichen Vorgaben zur Lärmaktionsplanung abzugleichen. </t>
  </si>
  <si>
    <t xml:space="preserve">3.4   Schutz ruhiger Gebiete [12] </t>
  </si>
  <si>
    <t>Die Ausweisung ruhiger Gebiete wurde geprüft. Angabe, ob im Lärmaktionsplan ruhige Gebiete festgesetzt werden</t>
  </si>
  <si>
    <t>[12] Ziel von Lärmaktionsplänen soll es auch sein, ruhige Gebiete gegen eine Zunahme des Lärms zu schützen (§ 47d Abs. 2 BImSchG). Geeignete Gebiete sollenim Rahmen der Lärmaktionsplanung identifiziert und als ruhige Gebiete im Lärmaktionsplan festgeschrieben werden. Die Festlegung ruhiger Gebiete liegt im Ermessen der Gemeinden. 
Weitere Informationen finden Sie in: "Ruhige Gebiete - Eine Fachbroschüre für die Lärmaktionsplanung" des Umweltbundesamtes (https://www.umweltbundesamt.de/publikationen/ruhige-gebiete) und in der VM-Broschüre "Ruhige Gebiete - Leitfaden zur Festlegung in der Lärmaktionsplanung" (https://vm.baden-wuerttemberg.de/de/service/publikation/did/ruhige-gebiet-leitfaden-zur-festlegung-in-der-laermaktionsplanung).</t>
  </si>
  <si>
    <t>Art des ruhigen Gebietes [13]</t>
  </si>
  <si>
    <t>Schutzmaßnahmen [14]</t>
  </si>
  <si>
    <t>[13] bspw. Naturschutzgebiet, Naherholungsgebiet, Grünfläche, ruhiges bebautes Gebiet, Friedhof, innerörtlicher Erholungsraum, …</t>
  </si>
  <si>
    <t xml:space="preserve">[14] Sofern ein ruhiges Gebiets festgelegt wurde, sind Maßnahmen zum Schutz dieses Gebietes zu benennen, z.B. Berücksichtigung durch andere Planungsträger bei deren Planungen, aktive Schutzmaßnahmen, planungsrechtliche Festlegung, etc.. </t>
  </si>
  <si>
    <t xml:space="preserve">[15] Werden ruhige Gebiete festgelegt, muss deren Lage und Abgrenzung in der nachfolgenden Berichterstattung gesondert in georeferenzierter Form übermittelt werden. Eine entsprechende Formatvorlage ist Teil des von der LUBW bereitgestellten Datenpakets (LAP_Ruhige_Gebiete_Lage.shp) und wird unter https://www.lubw.baden-wuerttemberg.de/laerm-und-erschuetterungen/informationen-fuer-kommunen bereitgestellt. Jedes festgelegte ruhige Gebiet muss einem Polygon (ggf. einem Multi-Polygon) in der Shape-Datei entsprechen. Im Feld „quietArea“ der Shape-Datei ist die jeweilige Kennung des ruhigen Gebiets einzutragen (siehe Excel-Datei, Blatt "HVS-Ruhige Gebiete", Spalte B). Dies ist für die Verknüpfung der jeweiligen Daten erforderlich. Der Geodatensatz ist für die Berichterstattung nach der Kennung des ersten ruhigen Gebiets der Excel-Datei des jeweiligen Lärmaktionsplans zu benennen (siehe Excel-Datei, Blatt "HVS-Ruhige Gebiete", Feld B5).
</t>
  </si>
  <si>
    <t>[16] Geschätzte Summe aller durch die vorgesehenen Maßnahmen des Lärmaktionsplans entlasteten Personen, ohne Aufschlüsselung nach Maßnahmen oder Pegelbändern. Eine Person zählt ab einem Wert von LDEN ab 55 dB(A) oder einem Wert von LNight ab 50 dB(A) als lärmbelastet. Die Reduzierung muss mindestens 1 dB betragen. In einfach gelagerten Fällen, in denen die Summe der geplanten Maßnahmen die ganze Kommune bzw. den kartierten Bereich betreffen, kann die Schätzung direkt auf der Anzahl der Lärmbelasteten erfolgen. Ein differenzierteres Schätzverfahren hat das Umweltbundesamt entwickelt. Der Leitfaden steht unter https://www.lubw.baden-wuerttemberg.de/laerm-und-erschuetterungen/informationen-fuer-kommunen zum Download bereit.</t>
  </si>
  <si>
    <t>[18] Für die Mitwirkung der Öffentlichkeit sind angemessene Fristen vorzusehen. Der Lärmaktionsplan muss die beiden gefragten Datumswerte enthalten. Bei einer mehrstufigen Öffentlichkeitsbeteiligung sind der Beginn der ersten und das Ende der letzten Beteiligungsphase anzugeben.</t>
  </si>
  <si>
    <t>Andere Instrumente</t>
  </si>
  <si>
    <t>Anzahl der Personen, die an der öffentlichen Konsultation teilgenommen haben</t>
  </si>
  <si>
    <r>
      <rPr>
        <b/>
        <sz val="10"/>
        <rFont val="Calibri"/>
        <family val="2"/>
        <scheme val="minor"/>
      </rPr>
      <t>Wenn ja:</t>
    </r>
    <r>
      <rPr>
        <sz val="10"/>
        <rFont val="Calibri"/>
        <family val="2"/>
        <scheme val="minor"/>
      </rPr>
      <t xml:space="preserve"> Erläuterung, wie der Lärmaktionsplan nach der öffentlichen Konsultation überarbeitet wurde</t>
    </r>
  </si>
  <si>
    <t>4.5   Dokumentation [22]</t>
  </si>
  <si>
    <t>Link zur Webseite mit Dokumenten der öffentlichen Konsultation (z. B. Protokoll)</t>
  </si>
  <si>
    <t>Geschätzte Gesamtkosten (für die Aufstellung) des Aktionsplans (ohne Maßnahmenumsetzung) in EUR</t>
  </si>
  <si>
    <r>
      <rPr>
        <b/>
        <sz val="10"/>
        <rFont val="Calibri"/>
        <family val="2"/>
        <scheme val="minor"/>
      </rPr>
      <t>Wenn ja:</t>
    </r>
    <r>
      <rPr>
        <sz val="10"/>
        <rFont val="Calibri"/>
        <family val="2"/>
        <scheme val="minor"/>
      </rPr>
      <t xml:space="preserve"> Nennung der geplanten Regelung</t>
    </r>
  </si>
  <si>
    <r>
      <rPr>
        <b/>
        <sz val="10"/>
        <rFont val="Calibri"/>
        <family val="2"/>
        <scheme val="minor"/>
      </rPr>
      <t>Wenn ja:</t>
    </r>
    <r>
      <rPr>
        <sz val="10"/>
        <rFont val="Calibri"/>
        <family val="2"/>
        <scheme val="minor"/>
      </rPr>
      <t xml:space="preserve"> Erläuterung der geplanten Regelungen zur Überprüfung der Umsetzung des Lärmaktionsplans</t>
    </r>
  </si>
  <si>
    <t>7.2   Datum des voraussichtlichen Abschlusses der Umsetzung des Lärmaktionsplans [26]</t>
  </si>
  <si>
    <t>7     Inkrafttreten des Lärmaktionsplans</t>
  </si>
  <si>
    <t>7.1   Durch Gemeinderatsbeschluss in Kraft getreten [25]</t>
  </si>
  <si>
    <t>https://www.lubw.baden-wuerttemberg.de/laerm-und-erschuetterungen/grenz-und-richtwerte</t>
  </si>
  <si>
    <t xml:space="preserve">[6] Für die Mitteilung an die EU sind die Betroffenenzahlen relevant, wie sie sich aus dem Pflichtumfang der EU-Umgebungslärmkartierung ergeben. Diese sind hier bereits vorausgefüllt und dürfen nicht geändert werden. </t>
  </si>
  <si>
    <t>Wenn ja: Erläuterungen des erwarteten Nutzens von Maßnahmen an Hauptstraßen</t>
  </si>
  <si>
    <t>Wenn ja: Erläuterung der langfristigen Strategie zur Reduzierung der Lärmbelastung</t>
  </si>
  <si>
    <t>Pflichtfelder</t>
  </si>
  <si>
    <t>freiwillige Eingaben</t>
  </si>
  <si>
    <r>
      <t xml:space="preserve">Dieses Dokument dient vorrangig zur Berichterstattung abgeschlossener Lärmaktionspläne an UBA und EU. </t>
    </r>
    <r>
      <rPr>
        <b/>
        <u/>
        <sz val="12"/>
        <color rgb="FFFF0000"/>
        <rFont val="Calibri"/>
        <family val="2"/>
        <scheme val="minor"/>
      </rPr>
      <t>Um berichtsfähig zu sein, müssen alle hellgelb markierten Felder im ersten Tabellenblatt "-- Lärmaktionsplan --" ausgefüllt werden.</t>
    </r>
    <r>
      <rPr>
        <b/>
        <sz val="12"/>
        <color rgb="FFFF0000"/>
        <rFont val="Calibri"/>
        <family val="2"/>
        <scheme val="minor"/>
      </rPr>
      <t xml:space="preserve"> Grüne Felder sind optionale zusätzliche Angaben. Die Übernahme der Daten in die Meldetabellen für die EU-Berichterstattung (schreibgeschützte, blaue Tabellenblätter) erfolgt automatisch.
Das erste Tabellenblatt "-- Lärmaktionsplan --" entspricht bei vollständig ausgefüllten Pflichtfeldern den Mindestanforderungen an Lärmaktionspläne. Im Entwurf (als PDF) ausgedruckt kann es auch im Rahmen der Öffentlichkeitsbeteiligung verwendet werden. Bitte ändern Sie dafür den Titel zu "Lärmaktionsplan". 
Bitte nehmen Sie keine Änderungen im Tabellenblatt vor, um die Verknüpfungen mit den blauen Meldetabellen nicht zu beeinflussen. Den Platz in den Textfeldern können Sie bei Bedarf durch Anpassen der Zeilenhöhe vergrößern. Sollten für die Öffentlichkeitsbeteiligung umfangreichere Ergänzungen erforderlich sein, nutzen Sie bitte ein separates Dokument.
Nach Abschluss der Lärmaktionsplanung ist die vollständig ausgefüllte Excel-Datei im Original (ggf. zusammen mit den Geodaten zu ruhigen Gebieten, s. Erläuterung [16] zu 3.4) per E-Mail an laerm@lubw.bwl.de zu übermitteln.</t>
    </r>
  </si>
  <si>
    <t>[1] Kurzcharakteristik der planaufstellenden Gemeinde (z. B. Einwohnerzahl, räumliche Lage und Gliederung, Lage zu Umgebungslärmquellen) und Angaben zu den für die Lärmaktionsplanung maßgeblichen Hauptlärmquellen. 
Im Regelfall gilt der Lärmaktionsplan für das gesamte Gebiet der Gemeinde. Sollte im Einzelfall davon abgewichen werden, ist es bei der Berichterstattung erforderlich, den konkreten Geltungsbereich anhand einer entsprechenden Fläche im Shape-Format zu übermitteln. Im Datenpaket der LUBW ist dazu die Formatvorlage LAP_Gebiet.zip enthalten. Die Vorlagen werden auch unter https://www.lubw.baden-wuerttemberg.de/laerm-und-erschuetterungen/informationen-fuer-kommunen bereitgestellt.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</si>
</sst>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x14ac:knownFonts="1">
    <font>
      <sz val="11"/>
      <color theme="1"/>
      <name val="Calibri"/>
      <family val="2"/>
      <scheme val="minor"/>
    </font>
    <font>
      <u/>
      <sz val="11"/>
      <color theme="10"/>
      <name val="Calibri"/>
      <family val="2"/>
      <scheme val="minor"/>
    </font>
    <font>
      <b/>
      <sz val="11"/>
      <color theme="1"/>
      <name val="Calibri"/>
      <family val="2"/>
      <scheme val="minor"/>
    </font>
    <font>
      <sz val="11"/>
      <color theme="0"/>
      <name val="Calibri"/>
      <family val="2"/>
      <scheme val="minor"/>
    </font>
    <font>
      <i/>
      <sz val="11"/>
      <color theme="1"/>
      <name val="Calibri"/>
      <family val="2"/>
      <scheme val="minor"/>
    </font>
    <font>
      <b/>
      <i/>
      <sz val="11"/>
      <color theme="1"/>
      <name val="Calibri"/>
      <family val="2"/>
      <scheme val="minor"/>
    </font>
    <font>
      <vertAlign val="subscript"/>
      <sz val="11"/>
      <color theme="1"/>
      <name val="Calibri"/>
      <family val="2"/>
      <scheme val="minor"/>
    </font>
    <font>
      <sz val="11"/>
      <name val="Calibri"/>
      <family val="2"/>
      <scheme val="minor"/>
    </font>
    <font>
      <sz val="10"/>
      <color theme="1"/>
      <name val="Calibri"/>
      <family val="2"/>
      <scheme val="minor"/>
    </font>
    <font>
      <sz val="12"/>
      <name val="Calibri"/>
      <family val="2"/>
      <scheme val="minor"/>
    </font>
    <font>
      <sz val="10"/>
      <name val="Calibri"/>
      <family val="2"/>
      <scheme val="minor"/>
    </font>
    <font>
      <b/>
      <sz val="10"/>
      <name val="Calibri"/>
      <family val="2"/>
      <scheme val="minor"/>
    </font>
    <font>
      <b/>
      <sz val="12"/>
      <name val="Calibri"/>
      <family val="2"/>
      <scheme val="minor"/>
    </font>
    <font>
      <sz val="9"/>
      <name val="Calibri"/>
      <family val="2"/>
      <scheme val="minor"/>
    </font>
    <font>
      <sz val="8"/>
      <name val="Calibri"/>
      <family val="2"/>
      <scheme val="minor"/>
    </font>
    <font>
      <sz val="10"/>
      <color rgb="FF0070C0"/>
      <name val="Calibri"/>
      <family val="2"/>
      <scheme val="minor"/>
    </font>
    <font>
      <b/>
      <sz val="11"/>
      <name val="Calibri"/>
      <family val="2"/>
      <scheme val="minor"/>
    </font>
    <font>
      <b/>
      <sz val="10"/>
      <color rgb="FF000000"/>
      <name val="Calibri"/>
      <family val="2"/>
      <scheme val="minor"/>
    </font>
    <font>
      <b/>
      <sz val="20"/>
      <color theme="0"/>
      <name val="Calibri"/>
      <family val="2"/>
      <scheme val="minor"/>
    </font>
    <font>
      <sz val="9"/>
      <color theme="1"/>
      <name val="Calibri"/>
      <family val="2"/>
      <scheme val="minor"/>
    </font>
    <font>
      <sz val="10"/>
      <color theme="1"/>
      <name val="Calibri"/>
      <family val="2"/>
    </font>
    <font>
      <b/>
      <sz val="22"/>
      <name val="Calibri"/>
      <family val="2"/>
      <scheme val="minor"/>
    </font>
    <font>
      <b/>
      <sz val="11"/>
      <color rgb="FFFF0000"/>
      <name val="Calibri"/>
      <family val="2"/>
      <scheme val="minor"/>
    </font>
    <font>
      <u/>
      <sz val="10"/>
      <name val="Calibri"/>
      <family val="2"/>
      <scheme val="minor"/>
    </font>
    <font>
      <sz val="10"/>
      <color rgb="FFFF0000"/>
      <name val="Calibri"/>
      <family val="2"/>
      <scheme val="minor"/>
    </font>
    <font>
      <vertAlign val="superscript"/>
      <sz val="10"/>
      <name val="Calibri"/>
      <family val="2"/>
      <scheme val="minor"/>
    </font>
    <font>
      <b/>
      <sz val="10"/>
      <color rgb="FFFF0000"/>
      <name val="Calibri"/>
      <family val="2"/>
      <scheme val="minor"/>
    </font>
    <font>
      <sz val="10"/>
      <color rgb="FF7030A0"/>
      <name val="Calibri"/>
      <family val="2"/>
      <scheme val="minor"/>
    </font>
    <font>
      <b/>
      <sz val="10"/>
      <color theme="1"/>
      <name val="Calibri"/>
      <family val="2"/>
      <scheme val="minor"/>
    </font>
    <font>
      <strike/>
      <sz val="10"/>
      <color rgb="FFFF0000"/>
      <name val="Calibri"/>
      <family val="2"/>
      <scheme val="minor"/>
    </font>
    <font>
      <b/>
      <sz val="12"/>
      <color rgb="FFFF0000"/>
      <name val="Calibri"/>
      <family val="2"/>
      <scheme val="minor"/>
    </font>
    <font>
      <u/>
      <sz val="10"/>
      <color rgb="FFFF0000"/>
      <name val="Calibri"/>
      <family val="2"/>
      <scheme val="minor"/>
    </font>
    <font>
      <u/>
      <sz val="10"/>
      <color theme="10"/>
      <name val="Calibri"/>
      <family val="2"/>
      <scheme val="minor"/>
    </font>
    <font>
      <b/>
      <u/>
      <sz val="12"/>
      <color rgb="FFFF0000"/>
      <name val="Calibri"/>
      <family val="2"/>
      <scheme val="minor"/>
    </font>
  </fonts>
  <fills count="14">
    <fill>
      <patternFill patternType="none"/>
    </fill>
    <fill>
      <patternFill patternType="gray125"/>
    </fill>
    <fill>
      <patternFill patternType="solid">
        <fgColor indexed="9"/>
        <bgColor indexed="64"/>
      </patternFill>
    </fill>
    <fill>
      <patternFill patternType="solid">
        <fgColor theme="0" tint="-0.14996795556505021"/>
        <bgColor indexed="64"/>
      </patternFill>
    </fill>
    <fill>
      <patternFill patternType="solid">
        <fgColor indexed="43"/>
        <bgColor indexed="64"/>
      </patternFill>
    </fill>
    <fill>
      <patternFill patternType="solid">
        <fgColor rgb="FFFFFF99"/>
        <bgColor indexed="64"/>
      </patternFill>
    </fill>
    <fill>
      <patternFill patternType="solid">
        <fgColor theme="0"/>
        <bgColor indexed="64"/>
      </patternFill>
    </fill>
    <fill>
      <patternFill patternType="solid">
        <fgColor rgb="FFFFFF00"/>
        <bgColor indexed="64"/>
      </patternFill>
    </fill>
    <fill>
      <patternFill patternType="solid">
        <fgColor rgb="FF92D050"/>
        <bgColor indexed="64"/>
      </patternFill>
    </fill>
    <fill>
      <patternFill patternType="solid">
        <fgColor rgb="FFFF0000"/>
        <bgColor indexed="64"/>
      </patternFill>
    </fill>
    <fill>
      <patternFill patternType="solid">
        <fgColor rgb="FFFFFF99"/>
        <bgColor rgb="FF000000"/>
      </patternFill>
    </fill>
    <fill>
      <patternFill patternType="solid">
        <fgColor theme="9" tint="0.79998168889431442"/>
        <bgColor rgb="FF000000"/>
      </patternFill>
    </fill>
    <fill>
      <patternFill patternType="solid">
        <fgColor theme="9" tint="0.79998168889431442"/>
        <bgColor indexed="64"/>
      </patternFill>
    </fill>
    <fill>
      <patternFill patternType="solid">
        <fgColor rgb="FF0070C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bottom/>
      <diagonal/>
    </border>
  </borders>
  <cellStyleXfs count="2">
    <xf numFmtId="0" fontId="0" fillId="0" borderId="0"/>
    <xf numFmtId="0" fontId="1" fillId="0" borderId="0" applyNumberFormat="0" applyFill="0" applyBorder="0" applyAlignment="0" applyProtection="0"/>
  </cellStyleXfs>
  <cellXfs count="347">
    <xf numFmtId="0" fontId="0" fillId="0" borderId="0" xfId="0"/>
    <xf numFmtId="0" fontId="0" fillId="0" borderId="0" xfId="0" applyAlignment="1">
      <alignment vertical="top"/>
    </xf>
    <xf numFmtId="0" fontId="0" fillId="0" borderId="0" xfId="0" applyAlignment="1">
      <alignment wrapText="1"/>
    </xf>
    <xf numFmtId="0" fontId="0" fillId="0" borderId="0" xfId="0" applyAlignment="1">
      <alignment vertical="top" wrapText="1"/>
    </xf>
    <xf numFmtId="0" fontId="2" fillId="0" borderId="0" xfId="0" applyFont="1" applyAlignment="1">
      <alignment wrapText="1"/>
    </xf>
    <xf numFmtId="0" fontId="0" fillId="8" borderId="0" xfId="0" applyFill="1" applyAlignment="1" applyProtection="1">
      <alignment horizontal="left" vertical="top" wrapText="1"/>
      <protection locked="0"/>
    </xf>
    <xf numFmtId="0" fontId="4" fillId="0" borderId="0" xfId="0" applyFont="1" applyAlignment="1">
      <alignment vertical="top" wrapText="1"/>
    </xf>
    <xf numFmtId="0" fontId="0" fillId="0" borderId="0" xfId="0" applyAlignment="1">
      <alignment horizontal="left" vertical="top"/>
    </xf>
    <xf numFmtId="0" fontId="4" fillId="0" borderId="0" xfId="0" applyFont="1" applyAlignment="1">
      <alignment vertical="top"/>
    </xf>
    <xf numFmtId="14" fontId="0" fillId="8" borderId="0" xfId="0" applyNumberFormat="1" applyFill="1" applyAlignment="1" applyProtection="1">
      <alignment horizontal="left" vertical="top" wrapText="1"/>
      <protection locked="0"/>
    </xf>
    <xf numFmtId="14" fontId="0" fillId="7" borderId="0" xfId="0" applyNumberFormat="1" applyFill="1" applyAlignment="1" applyProtection="1">
      <alignment horizontal="left" vertical="top" wrapText="1"/>
      <protection locked="0"/>
    </xf>
    <xf numFmtId="49" fontId="0" fillId="7" borderId="0" xfId="0" applyNumberFormat="1" applyFill="1" applyAlignment="1" applyProtection="1">
      <alignment horizontal="left" vertical="top" wrapText="1"/>
      <protection locked="0"/>
    </xf>
    <xf numFmtId="0" fontId="3" fillId="0" borderId="0" xfId="0" applyFont="1"/>
    <xf numFmtId="0" fontId="0" fillId="7" borderId="0" xfId="0" applyFill="1" applyAlignment="1" applyProtection="1">
      <alignment horizontal="left" vertical="top" wrapText="1"/>
      <protection locked="0"/>
    </xf>
    <xf numFmtId="0" fontId="2" fillId="0" borderId="0" xfId="0" applyFont="1"/>
    <xf numFmtId="0" fontId="0" fillId="0" borderId="0" xfId="0" applyAlignment="1">
      <alignment horizontal="left" vertical="top" wrapText="1"/>
    </xf>
    <xf numFmtId="0" fontId="4" fillId="0" borderId="0" xfId="0" applyFont="1" applyAlignment="1">
      <alignment horizontal="left" vertical="top" wrapText="1"/>
    </xf>
    <xf numFmtId="0" fontId="0" fillId="8" borderId="0" xfId="0" applyFill="1" applyProtection="1">
      <protection locked="0"/>
    </xf>
    <xf numFmtId="0" fontId="5" fillId="0" borderId="0" xfId="0" applyFont="1" applyAlignment="1">
      <alignment vertical="top"/>
    </xf>
    <xf numFmtId="0" fontId="0" fillId="7" borderId="0" xfId="0" applyFill="1" applyAlignment="1" applyProtection="1">
      <alignment horizontal="left" vertical="top"/>
      <protection locked="0"/>
    </xf>
    <xf numFmtId="0" fontId="0" fillId="7" borderId="0" xfId="0" applyFill="1" applyAlignment="1" applyProtection="1">
      <alignment wrapText="1"/>
      <protection locked="0"/>
    </xf>
    <xf numFmtId="0" fontId="5" fillId="0" borderId="0" xfId="0" applyFont="1"/>
    <xf numFmtId="0" fontId="2" fillId="0" borderId="12" xfId="0" applyFont="1" applyBorder="1" applyAlignment="1">
      <alignment wrapText="1"/>
    </xf>
    <xf numFmtId="0" fontId="0" fillId="8" borderId="13" xfId="0" applyFill="1" applyBorder="1"/>
    <xf numFmtId="0" fontId="0" fillId="7" borderId="14" xfId="0" applyFill="1" applyBorder="1"/>
    <xf numFmtId="14" fontId="8" fillId="5" borderId="6" xfId="0" applyNumberFormat="1" applyFont="1" applyFill="1" applyBorder="1" applyAlignment="1" applyProtection="1">
      <alignment horizontal="center" vertical="center" wrapText="1"/>
      <protection locked="0"/>
    </xf>
    <xf numFmtId="1" fontId="0" fillId="8" borderId="0" xfId="0" applyNumberFormat="1" applyFill="1" applyAlignment="1" applyProtection="1">
      <alignment horizontal="left" vertical="top" wrapText="1"/>
      <protection locked="0"/>
    </xf>
    <xf numFmtId="0" fontId="2" fillId="0" borderId="0" xfId="0" applyFont="1" applyAlignment="1">
      <alignment horizontal="left" vertical="top"/>
    </xf>
    <xf numFmtId="49" fontId="0" fillId="8" borderId="0" xfId="0" applyNumberFormat="1" applyFill="1" applyAlignment="1" applyProtection="1">
      <alignment horizontal="left" vertical="top" wrapText="1"/>
      <protection locked="0"/>
    </xf>
    <xf numFmtId="0" fontId="2" fillId="0" borderId="0" xfId="0" applyFont="1" applyAlignment="1">
      <alignment vertical="center" wrapText="1"/>
    </xf>
    <xf numFmtId="0" fontId="2" fillId="0" borderId="0" xfId="0" applyFont="1" applyAlignment="1">
      <alignment vertical="center"/>
    </xf>
    <xf numFmtId="0" fontId="0" fillId="0" borderId="0" xfId="0" applyFill="1"/>
    <xf numFmtId="0" fontId="0" fillId="0" borderId="0" xfId="0" applyFont="1" applyFill="1"/>
    <xf numFmtId="0" fontId="13" fillId="0" borderId="6" xfId="0" applyFont="1" applyFill="1" applyBorder="1"/>
    <xf numFmtId="0" fontId="2" fillId="0" borderId="6" xfId="0" applyFont="1" applyFill="1" applyBorder="1" applyAlignment="1">
      <alignment vertical="center"/>
    </xf>
    <xf numFmtId="49" fontId="0" fillId="7" borderId="0" xfId="0" applyNumberFormat="1" applyFill="1"/>
    <xf numFmtId="0" fontId="0" fillId="8" borderId="0" xfId="0" applyFill="1" applyAlignment="1">
      <alignment horizontal="left" vertical="top"/>
    </xf>
    <xf numFmtId="0" fontId="0" fillId="7" borderId="0" xfId="0" applyFill="1" applyAlignment="1">
      <alignment wrapText="1"/>
    </xf>
    <xf numFmtId="3" fontId="0" fillId="7" borderId="0" xfId="0" applyNumberFormat="1" applyFill="1" applyAlignment="1" applyProtection="1">
      <alignment horizontal="left" vertical="top"/>
      <protection locked="0"/>
    </xf>
    <xf numFmtId="0" fontId="2" fillId="0" borderId="0" xfId="0" applyFont="1" applyProtection="1"/>
    <xf numFmtId="0" fontId="0" fillId="0" borderId="0" xfId="0" applyProtection="1"/>
    <xf numFmtId="0" fontId="0" fillId="0" borderId="0" xfId="0" applyAlignment="1" applyProtection="1">
      <alignment vertical="top"/>
    </xf>
    <xf numFmtId="0" fontId="3" fillId="0" borderId="0" xfId="0" applyFont="1" applyProtection="1"/>
    <xf numFmtId="49" fontId="0" fillId="0" borderId="0" xfId="0" applyNumberFormat="1" applyProtection="1"/>
    <xf numFmtId="0" fontId="0" fillId="0" borderId="0" xfId="0" applyAlignment="1" applyProtection="1">
      <alignment horizontal="left" vertical="top"/>
    </xf>
    <xf numFmtId="0" fontId="0" fillId="0" borderId="0" xfId="0" applyAlignment="1" applyProtection="1">
      <alignment vertical="top" wrapText="1"/>
    </xf>
    <xf numFmtId="0" fontId="4" fillId="0" borderId="0" xfId="0" applyFont="1" applyAlignment="1" applyProtection="1">
      <alignment vertical="top" wrapText="1"/>
    </xf>
    <xf numFmtId="0" fontId="4" fillId="0" borderId="0" xfId="0" applyFont="1" applyAlignment="1" applyProtection="1">
      <alignment vertical="top"/>
    </xf>
    <xf numFmtId="0" fontId="2" fillId="0" borderId="12" xfId="0" applyFont="1" applyBorder="1" applyAlignment="1" applyProtection="1">
      <alignment wrapText="1"/>
    </xf>
    <xf numFmtId="0" fontId="2" fillId="0" borderId="0" xfId="0" applyFont="1" applyAlignment="1" applyProtection="1">
      <alignment vertical="center" wrapText="1"/>
    </xf>
    <xf numFmtId="0" fontId="0" fillId="0" borderId="0" xfId="0" applyAlignment="1" applyProtection="1">
      <alignment vertical="center"/>
    </xf>
    <xf numFmtId="0" fontId="2" fillId="0" borderId="0" xfId="0" applyFont="1" applyAlignment="1" applyProtection="1">
      <alignment wrapText="1"/>
    </xf>
    <xf numFmtId="0" fontId="0" fillId="0" borderId="0" xfId="0" applyAlignment="1" applyProtection="1">
      <alignment wrapText="1"/>
    </xf>
    <xf numFmtId="0" fontId="4" fillId="0" borderId="0" xfId="0" applyFont="1" applyAlignment="1" applyProtection="1">
      <alignment horizontal="left" vertical="top" wrapText="1"/>
    </xf>
    <xf numFmtId="0" fontId="0" fillId="0" borderId="0" xfId="0" applyAlignment="1" applyProtection="1">
      <alignment horizontal="left" vertical="top" wrapText="1"/>
    </xf>
    <xf numFmtId="0" fontId="2" fillId="0" borderId="0" xfId="0" applyFont="1" applyAlignment="1" applyProtection="1">
      <alignment horizontal="left" vertical="top"/>
    </xf>
    <xf numFmtId="0" fontId="5" fillId="0" borderId="0" xfId="0" applyFont="1" applyAlignment="1" applyProtection="1">
      <alignment vertical="top"/>
    </xf>
    <xf numFmtId="0" fontId="2" fillId="0" borderId="0" xfId="0" applyFont="1" applyAlignment="1" applyProtection="1">
      <alignment vertical="center"/>
    </xf>
    <xf numFmtId="0" fontId="5" fillId="0" borderId="0" xfId="0" applyFont="1" applyProtection="1"/>
    <xf numFmtId="0" fontId="23" fillId="0" borderId="0" xfId="1" applyFont="1" applyFill="1" applyBorder="1" applyAlignment="1" applyProtection="1">
      <alignment vertical="top" wrapText="1"/>
    </xf>
    <xf numFmtId="0" fontId="8" fillId="0" borderId="0" xfId="0" applyFont="1" applyAlignment="1" applyProtection="1">
      <alignment horizontal="center" vertical="center"/>
    </xf>
    <xf numFmtId="0" fontId="0" fillId="6" borderId="0" xfId="0" applyFill="1" applyAlignment="1" applyProtection="1">
      <alignment vertical="center" wrapText="1"/>
    </xf>
    <xf numFmtId="0" fontId="8" fillId="6" borderId="0" xfId="0" applyFont="1" applyFill="1" applyAlignment="1" applyProtection="1">
      <alignment horizontal="center" vertical="center" wrapText="1"/>
    </xf>
    <xf numFmtId="0" fontId="10" fillId="0" borderId="0" xfId="1" applyFont="1" applyFill="1" applyBorder="1" applyAlignment="1" applyProtection="1">
      <alignment vertical="top" wrapText="1"/>
    </xf>
    <xf numFmtId="0" fontId="26" fillId="0" borderId="0" xfId="1" applyFont="1" applyFill="1" applyBorder="1" applyAlignment="1" applyProtection="1">
      <alignment vertical="top" wrapText="1"/>
    </xf>
    <xf numFmtId="0" fontId="24" fillId="0" borderId="0" xfId="1" applyFont="1" applyFill="1" applyBorder="1" applyAlignment="1" applyProtection="1">
      <alignment vertical="top" wrapText="1"/>
    </xf>
    <xf numFmtId="0" fontId="2" fillId="0" borderId="0" xfId="0" applyFont="1" applyFill="1" applyAlignment="1" applyProtection="1">
      <alignment wrapText="1"/>
    </xf>
    <xf numFmtId="0" fontId="0" fillId="0" borderId="0" xfId="0" applyFill="1" applyAlignment="1" applyProtection="1">
      <alignment horizontal="left" vertical="top"/>
    </xf>
    <xf numFmtId="0" fontId="0" fillId="5" borderId="0" xfId="0" applyFill="1" applyAlignment="1" applyProtection="1">
      <alignment horizontal="left" vertical="top" wrapText="1"/>
    </xf>
    <xf numFmtId="49" fontId="0" fillId="5" borderId="0" xfId="0" applyNumberFormat="1" applyFill="1" applyAlignment="1" applyProtection="1">
      <alignment horizontal="left" vertical="top" wrapText="1"/>
    </xf>
    <xf numFmtId="0" fontId="0" fillId="5" borderId="0" xfId="0" applyNumberFormat="1" applyFill="1" applyAlignment="1" applyProtection="1">
      <alignment horizontal="left" vertical="top" wrapText="1"/>
    </xf>
    <xf numFmtId="14" fontId="0" fillId="5" borderId="0" xfId="0" applyNumberFormat="1" applyFill="1" applyAlignment="1" applyProtection="1">
      <alignment horizontal="left" vertical="top" wrapText="1"/>
    </xf>
    <xf numFmtId="14" fontId="0" fillId="12" borderId="0" xfId="0" applyNumberFormat="1" applyFill="1" applyAlignment="1" applyProtection="1">
      <alignment horizontal="left" vertical="top" wrapText="1"/>
    </xf>
    <xf numFmtId="0" fontId="0" fillId="12" borderId="0" xfId="0" applyFill="1" applyAlignment="1" applyProtection="1">
      <alignment horizontal="left" vertical="top" wrapText="1"/>
    </xf>
    <xf numFmtId="0" fontId="0" fillId="12" borderId="13" xfId="0" applyFill="1" applyBorder="1" applyProtection="1"/>
    <xf numFmtId="0" fontId="0" fillId="5" borderId="14" xfId="0" applyFill="1" applyBorder="1" applyProtection="1"/>
    <xf numFmtId="0" fontId="0" fillId="5" borderId="0" xfId="0" applyFont="1" applyFill="1" applyAlignment="1" applyProtection="1">
      <alignment horizontal="left" wrapText="1"/>
    </xf>
    <xf numFmtId="1" fontId="0" fillId="12" borderId="0" xfId="0" applyNumberFormat="1" applyFill="1" applyAlignment="1" applyProtection="1">
      <alignment horizontal="left" vertical="top" wrapText="1"/>
    </xf>
    <xf numFmtId="3" fontId="0" fillId="5" borderId="0" xfId="0" applyNumberFormat="1" applyFill="1" applyAlignment="1" applyProtection="1">
      <alignment horizontal="left" vertical="top"/>
    </xf>
    <xf numFmtId="0" fontId="0" fillId="12" borderId="0" xfId="0" applyFill="1" applyProtection="1"/>
    <xf numFmtId="0" fontId="0" fillId="5" borderId="0" xfId="0" applyFill="1" applyAlignment="1" applyProtection="1">
      <alignment wrapText="1"/>
    </xf>
    <xf numFmtId="0" fontId="0" fillId="5" borderId="0" xfId="0" applyFill="1" applyAlignment="1" applyProtection="1">
      <alignment horizontal="left" vertical="top"/>
    </xf>
    <xf numFmtId="0" fontId="0" fillId="12" borderId="0" xfId="0" applyFill="1" applyAlignment="1" applyProtection="1">
      <alignment horizontal="left" vertical="top"/>
    </xf>
    <xf numFmtId="0" fontId="10" fillId="12" borderId="6" xfId="0" applyFont="1" applyFill="1" applyBorder="1" applyAlignment="1" applyProtection="1">
      <alignment horizontal="center" vertical="center"/>
      <protection locked="0"/>
    </xf>
    <xf numFmtId="0" fontId="10" fillId="6" borderId="0" xfId="0" applyFont="1" applyFill="1" applyAlignment="1" applyProtection="1">
      <alignment horizontal="left" vertical="center" wrapText="1"/>
    </xf>
    <xf numFmtId="0" fontId="17" fillId="0" borderId="0" xfId="0" applyFont="1" applyFill="1" applyAlignment="1" applyProtection="1">
      <alignment vertical="center"/>
    </xf>
    <xf numFmtId="0" fontId="9" fillId="0" borderId="0" xfId="0" applyFont="1" applyFill="1" applyProtection="1"/>
    <xf numFmtId="0" fontId="12" fillId="3" borderId="2" xfId="0" applyFont="1" applyFill="1" applyBorder="1" applyAlignment="1" applyProtection="1">
      <alignment vertical="center" wrapText="1"/>
    </xf>
    <xf numFmtId="0" fontId="10" fillId="3" borderId="2" xfId="0" applyFont="1" applyFill="1" applyBorder="1" applyAlignment="1" applyProtection="1">
      <alignment vertical="center" wrapText="1"/>
    </xf>
    <xf numFmtId="0" fontId="10" fillId="3" borderId="3" xfId="0" applyFont="1" applyFill="1" applyBorder="1" applyAlignment="1" applyProtection="1">
      <alignment horizontal="left" vertical="center" wrapText="1"/>
    </xf>
    <xf numFmtId="0" fontId="10" fillId="3" borderId="3" xfId="0" applyFont="1" applyFill="1" applyBorder="1" applyAlignment="1" applyProtection="1">
      <alignment vertical="center" wrapText="1"/>
    </xf>
    <xf numFmtId="0" fontId="0" fillId="3" borderId="3" xfId="0" applyFill="1" applyBorder="1" applyAlignment="1" applyProtection="1">
      <alignment vertical="center" wrapText="1"/>
    </xf>
    <xf numFmtId="0" fontId="0" fillId="3" borderId="4" xfId="0" applyFill="1" applyBorder="1" applyAlignment="1" applyProtection="1">
      <alignment vertical="center" wrapText="1"/>
    </xf>
    <xf numFmtId="0" fontId="0" fillId="2" borderId="0" xfId="0" applyFill="1" applyAlignment="1" applyProtection="1">
      <alignment horizontal="justify" vertical="center"/>
    </xf>
    <xf numFmtId="0" fontId="0" fillId="2" borderId="0" xfId="0" applyFill="1" applyAlignment="1" applyProtection="1">
      <alignment vertical="center"/>
    </xf>
    <xf numFmtId="0" fontId="0" fillId="0" borderId="0" xfId="0" applyFill="1" applyAlignment="1" applyProtection="1">
      <alignment vertical="center"/>
    </xf>
    <xf numFmtId="0" fontId="7" fillId="0" borderId="0" xfId="0" applyFont="1" applyFill="1" applyProtection="1"/>
    <xf numFmtId="0" fontId="0" fillId="0" borderId="0" xfId="0" applyFill="1" applyProtection="1"/>
    <xf numFmtId="0" fontId="15" fillId="6" borderId="0" xfId="0" applyFont="1" applyFill="1" applyAlignment="1" applyProtection="1">
      <alignment vertical="center"/>
    </xf>
    <xf numFmtId="0" fontId="15" fillId="6" borderId="0" xfId="0" applyFont="1" applyFill="1" applyAlignment="1" applyProtection="1">
      <alignment horizontal="justify" vertical="top" wrapText="1"/>
    </xf>
    <xf numFmtId="0" fontId="10" fillId="6" borderId="0" xfId="0" applyFont="1" applyFill="1" applyAlignment="1" applyProtection="1">
      <alignment vertical="top" wrapText="1"/>
    </xf>
    <xf numFmtId="0" fontId="8" fillId="6" borderId="5" xfId="0" applyFont="1" applyFill="1" applyBorder="1" applyProtection="1"/>
    <xf numFmtId="0" fontId="30" fillId="0" borderId="0" xfId="0" applyFont="1" applyFill="1" applyAlignment="1" applyProtection="1">
      <alignment vertical="top" wrapText="1"/>
    </xf>
    <xf numFmtId="0" fontId="8" fillId="0" borderId="0" xfId="0" applyFont="1" applyFill="1" applyProtection="1"/>
    <xf numFmtId="0" fontId="0" fillId="2" borderId="0" xfId="0" applyFill="1" applyProtection="1"/>
    <xf numFmtId="0" fontId="10" fillId="0" borderId="0" xfId="0" applyFont="1" applyFill="1" applyProtection="1"/>
    <xf numFmtId="0" fontId="24" fillId="0" borderId="0" xfId="0" quotePrefix="1" applyFont="1" applyFill="1" applyAlignment="1" applyProtection="1">
      <alignment horizontal="left" vertical="top" wrapText="1"/>
    </xf>
    <xf numFmtId="0" fontId="27" fillId="0" borderId="0" xfId="0" applyFont="1" applyFill="1" applyAlignment="1" applyProtection="1">
      <alignment vertical="top" wrapText="1"/>
    </xf>
    <xf numFmtId="0" fontId="10" fillId="6" borderId="0" xfId="0" applyFont="1" applyFill="1" applyAlignment="1" applyProtection="1">
      <alignment horizontal="justify" vertical="top" wrapText="1"/>
    </xf>
    <xf numFmtId="0" fontId="10" fillId="0" borderId="0" xfId="0" applyFont="1" applyFill="1" applyAlignment="1" applyProtection="1">
      <alignment horizontal="center"/>
    </xf>
    <xf numFmtId="0" fontId="10" fillId="6" borderId="0" xfId="0" applyFont="1" applyFill="1" applyAlignment="1" applyProtection="1">
      <alignment vertical="center"/>
    </xf>
    <xf numFmtId="0" fontId="10" fillId="6" borderId="0" xfId="0" applyFont="1" applyFill="1" applyAlignment="1" applyProtection="1">
      <alignment horizontal="justify" vertical="center" wrapText="1"/>
    </xf>
    <xf numFmtId="0" fontId="10" fillId="6" borderId="0" xfId="0" applyFont="1" applyFill="1" applyAlignment="1" applyProtection="1">
      <alignment horizontal="center" vertical="center" wrapText="1"/>
    </xf>
    <xf numFmtId="0" fontId="8" fillId="0" borderId="0" xfId="0" applyFont="1" applyFill="1" applyAlignment="1" applyProtection="1">
      <alignment horizontal="left" vertical="center"/>
    </xf>
    <xf numFmtId="0" fontId="0" fillId="0" borderId="0" xfId="0" applyFill="1" applyAlignment="1" applyProtection="1">
      <alignment horizontal="left" vertical="center"/>
    </xf>
    <xf numFmtId="0" fontId="10" fillId="0" borderId="0" xfId="0" applyFont="1" applyFill="1" applyAlignment="1" applyProtection="1">
      <alignment vertical="top" wrapText="1"/>
    </xf>
    <xf numFmtId="0" fontId="13" fillId="0" borderId="0" xfId="0" applyFont="1" applyFill="1" applyAlignment="1" applyProtection="1">
      <alignment horizontal="left" vertical="center"/>
    </xf>
    <xf numFmtId="0" fontId="10" fillId="6" borderId="0" xfId="0" applyFont="1" applyFill="1" applyProtection="1"/>
    <xf numFmtId="0" fontId="10" fillId="2" borderId="6" xfId="0" applyFont="1" applyFill="1" applyBorder="1" applyAlignment="1" applyProtection="1">
      <alignment horizontal="center" vertical="center" wrapText="1"/>
    </xf>
    <xf numFmtId="0" fontId="13" fillId="0" borderId="0" xfId="0" applyFont="1" applyFill="1" applyProtection="1"/>
    <xf numFmtId="0" fontId="10" fillId="2" borderId="0" xfId="0" applyFont="1" applyFill="1" applyProtection="1"/>
    <xf numFmtId="0" fontId="10" fillId="6" borderId="15" xfId="0" applyFont="1" applyFill="1" applyBorder="1" applyAlignment="1" applyProtection="1">
      <alignment horizontal="center" vertical="center" wrapText="1"/>
    </xf>
    <xf numFmtId="0" fontId="10" fillId="0" borderId="0" xfId="0" applyFont="1" applyFill="1" applyBorder="1" applyAlignment="1" applyProtection="1">
      <alignment horizontal="left" vertical="center"/>
    </xf>
    <xf numFmtId="0" fontId="10" fillId="0" borderId="0" xfId="0" applyFont="1" applyFill="1" applyAlignment="1" applyProtection="1">
      <alignment vertical="center"/>
    </xf>
    <xf numFmtId="0" fontId="13" fillId="0" borderId="0" xfId="0" applyFont="1" applyFill="1" applyAlignment="1" applyProtection="1">
      <alignment vertical="center"/>
    </xf>
    <xf numFmtId="0" fontId="10" fillId="0" borderId="0" xfId="0" applyFont="1" applyFill="1" applyBorder="1" applyProtection="1"/>
    <xf numFmtId="0" fontId="10" fillId="0" borderId="0" xfId="0" applyFont="1" applyFill="1" applyAlignment="1" applyProtection="1">
      <alignment horizontal="left" vertical="center"/>
    </xf>
    <xf numFmtId="0" fontId="10" fillId="6" borderId="0" xfId="0" applyFont="1" applyFill="1" applyAlignment="1" applyProtection="1">
      <alignment horizontal="justify" vertical="top"/>
    </xf>
    <xf numFmtId="0" fontId="10" fillId="0" borderId="0" xfId="0" applyFont="1" applyAlignment="1" applyProtection="1">
      <alignment vertical="center" wrapText="1"/>
    </xf>
    <xf numFmtId="0" fontId="11" fillId="2" borderId="0" xfId="0" applyFont="1" applyFill="1" applyAlignment="1" applyProtection="1">
      <alignment horizontal="left" vertical="center" wrapText="1"/>
    </xf>
    <xf numFmtId="0" fontId="7" fillId="6" borderId="0" xfId="0" applyFont="1" applyFill="1" applyAlignment="1" applyProtection="1">
      <alignment vertical="center"/>
    </xf>
    <xf numFmtId="0" fontId="7" fillId="6" borderId="0" xfId="0" applyFont="1" applyFill="1" applyAlignment="1" applyProtection="1">
      <alignment horizontal="center" vertical="center"/>
    </xf>
    <xf numFmtId="0" fontId="0" fillId="6" borderId="0" xfId="0" applyFill="1" applyAlignment="1" applyProtection="1">
      <alignment horizontal="left" vertical="center"/>
    </xf>
    <xf numFmtId="0" fontId="8" fillId="6" borderId="0" xfId="0" applyFont="1" applyFill="1" applyBorder="1" applyAlignment="1" applyProtection="1">
      <alignment vertical="center"/>
    </xf>
    <xf numFmtId="0" fontId="8" fillId="6" borderId="0" xfId="0" applyFont="1" applyFill="1" applyBorder="1" applyAlignment="1" applyProtection="1">
      <alignment horizontal="center" vertical="center"/>
    </xf>
    <xf numFmtId="0" fontId="10" fillId="0" borderId="0" xfId="0" applyFont="1" applyFill="1" applyBorder="1" applyAlignment="1" applyProtection="1">
      <alignment vertical="top" wrapText="1"/>
    </xf>
    <xf numFmtId="0" fontId="26" fillId="0" borderId="0" xfId="0" applyFont="1" applyFill="1" applyBorder="1" applyAlignment="1" applyProtection="1">
      <alignment vertical="top" wrapText="1"/>
    </xf>
    <xf numFmtId="0" fontId="24" fillId="0" borderId="0" xfId="0" applyFont="1" applyFill="1" applyAlignment="1" applyProtection="1">
      <alignment vertical="top" wrapText="1"/>
    </xf>
    <xf numFmtId="0" fontId="10" fillId="6" borderId="0" xfId="0" applyFont="1" applyFill="1" applyAlignment="1" applyProtection="1">
      <alignment vertical="center" wrapText="1"/>
    </xf>
    <xf numFmtId="0" fontId="10" fillId="0" borderId="6" xfId="0" applyFont="1" applyBorder="1" applyAlignment="1" applyProtection="1">
      <alignment vertical="center" wrapText="1"/>
    </xf>
    <xf numFmtId="0" fontId="10" fillId="0" borderId="0" xfId="0" applyFont="1" applyBorder="1" applyAlignment="1" applyProtection="1">
      <alignment vertical="top" wrapText="1"/>
    </xf>
    <xf numFmtId="0" fontId="8" fillId="2" borderId="0" xfId="0" applyFont="1" applyFill="1" applyProtection="1"/>
    <xf numFmtId="0" fontId="8" fillId="6" borderId="0" xfId="0" applyFont="1" applyFill="1" applyAlignment="1" applyProtection="1">
      <alignment horizontal="justify" vertical="top" wrapText="1"/>
    </xf>
    <xf numFmtId="0" fontId="11" fillId="2" borderId="0" xfId="0" applyFont="1" applyFill="1" applyAlignment="1" applyProtection="1">
      <alignment horizontal="justify" vertical="center" wrapText="1"/>
    </xf>
    <xf numFmtId="0" fontId="8" fillId="6" borderId="0" xfId="0" applyFont="1" applyFill="1" applyAlignment="1" applyProtection="1">
      <alignment wrapText="1"/>
    </xf>
    <xf numFmtId="0" fontId="0" fillId="6" borderId="0" xfId="0" applyFill="1" applyProtection="1"/>
    <xf numFmtId="0" fontId="8" fillId="6" borderId="0" xfId="0" applyFont="1" applyFill="1" applyProtection="1"/>
    <xf numFmtId="0" fontId="10" fillId="2" borderId="0" xfId="0" applyFont="1" applyFill="1" applyAlignment="1" applyProtection="1">
      <alignment vertical="center"/>
    </xf>
    <xf numFmtId="0" fontId="10" fillId="6" borderId="0" xfId="0" applyFont="1" applyFill="1" applyAlignment="1" applyProtection="1">
      <alignment wrapText="1"/>
    </xf>
    <xf numFmtId="0" fontId="10" fillId="0" borderId="0" xfId="0" applyFont="1" applyFill="1" applyAlignment="1" applyProtection="1">
      <alignment horizontal="left" vertical="top" wrapText="1"/>
    </xf>
    <xf numFmtId="0" fontId="11" fillId="2" borderId="0" xfId="0" applyFont="1" applyFill="1" applyAlignment="1" applyProtection="1">
      <alignment horizontal="justify" vertical="center"/>
    </xf>
    <xf numFmtId="0" fontId="8" fillId="2" borderId="0" xfId="0" applyFont="1" applyFill="1" applyAlignment="1" applyProtection="1">
      <alignment vertical="center"/>
    </xf>
    <xf numFmtId="0" fontId="10" fillId="0" borderId="0" xfId="0" applyFont="1" applyFill="1" applyAlignment="1" applyProtection="1">
      <alignment horizontal="left" vertical="center" wrapText="1"/>
    </xf>
    <xf numFmtId="0" fontId="10" fillId="0" borderId="0" xfId="0" applyFont="1" applyAlignment="1" applyProtection="1">
      <alignment vertical="top" wrapText="1"/>
    </xf>
    <xf numFmtId="0" fontId="19" fillId="0" borderId="0" xfId="0" applyFont="1" applyFill="1" applyAlignment="1" applyProtection="1">
      <alignment wrapText="1"/>
    </xf>
    <xf numFmtId="0" fontId="8" fillId="5" borderId="0" xfId="0" applyFont="1" applyFill="1" applyAlignment="1" applyProtection="1">
      <alignment horizontal="center" vertical="center"/>
      <protection locked="0"/>
    </xf>
    <xf numFmtId="0" fontId="10" fillId="4" borderId="6" xfId="0" applyFont="1" applyFill="1" applyBorder="1" applyAlignment="1" applyProtection="1">
      <alignment horizontal="left" vertical="top" wrapText="1"/>
    </xf>
    <xf numFmtId="0" fontId="0" fillId="5" borderId="0" xfId="0" applyNumberFormat="1" applyFill="1" applyProtection="1"/>
    <xf numFmtId="0" fontId="0" fillId="12" borderId="0" xfId="0" applyNumberFormat="1" applyFill="1" applyAlignment="1" applyProtection="1">
      <alignment horizontal="left" vertical="top" wrapText="1"/>
    </xf>
    <xf numFmtId="0" fontId="28" fillId="6" borderId="0" xfId="0" applyFont="1" applyFill="1" applyAlignment="1" applyProtection="1">
      <alignment horizontal="left" vertical="center" wrapText="1"/>
    </xf>
    <xf numFmtId="0" fontId="8" fillId="6" borderId="0" xfId="0" applyFont="1" applyFill="1" applyAlignment="1" applyProtection="1">
      <alignment horizontal="left" vertical="center" wrapText="1"/>
    </xf>
    <xf numFmtId="0" fontId="10" fillId="2" borderId="2" xfId="0" applyFont="1" applyFill="1" applyBorder="1" applyAlignment="1" applyProtection="1">
      <alignment horizontal="left" vertical="top" wrapText="1"/>
    </xf>
    <xf numFmtId="0" fontId="10" fillId="2" borderId="3" xfId="0" applyFont="1" applyFill="1" applyBorder="1" applyAlignment="1" applyProtection="1">
      <alignment horizontal="left" vertical="top" wrapText="1"/>
    </xf>
    <xf numFmtId="0" fontId="10" fillId="2" borderId="4" xfId="0" applyFont="1" applyFill="1" applyBorder="1" applyAlignment="1" applyProtection="1">
      <alignment horizontal="left" vertical="top" wrapText="1"/>
    </xf>
    <xf numFmtId="0" fontId="8" fillId="5" borderId="2" xfId="0" applyFont="1" applyFill="1" applyBorder="1" applyAlignment="1" applyProtection="1">
      <alignment horizontal="center" vertical="center" wrapText="1"/>
      <protection locked="0"/>
    </xf>
    <xf numFmtId="0" fontId="8" fillId="5" borderId="4" xfId="0" applyFont="1" applyFill="1" applyBorder="1" applyAlignment="1" applyProtection="1">
      <alignment horizontal="center" vertical="center" wrapText="1"/>
      <protection locked="0"/>
    </xf>
    <xf numFmtId="0" fontId="10" fillId="0" borderId="0" xfId="0" applyFont="1" applyFill="1" applyAlignment="1" applyProtection="1">
      <alignment horizontal="left" vertical="top" wrapText="1"/>
    </xf>
    <xf numFmtId="0" fontId="30" fillId="0" borderId="0" xfId="0" applyFont="1" applyFill="1" applyAlignment="1" applyProtection="1">
      <alignment horizontal="left" vertical="top" wrapText="1"/>
    </xf>
    <xf numFmtId="0" fontId="10" fillId="6" borderId="0" xfId="0" applyFont="1" applyFill="1" applyAlignment="1" applyProtection="1">
      <alignment horizontal="left" vertical="top" wrapText="1"/>
    </xf>
    <xf numFmtId="0" fontId="10" fillId="0" borderId="0" xfId="0" applyFont="1" applyAlignment="1" applyProtection="1">
      <alignment horizontal="left" vertical="top" wrapText="1"/>
    </xf>
    <xf numFmtId="0" fontId="20" fillId="5" borderId="2" xfId="0" applyFont="1" applyFill="1" applyBorder="1" applyAlignment="1" applyProtection="1">
      <alignment horizontal="center" vertical="top" wrapText="1"/>
      <protection locked="0"/>
    </xf>
    <xf numFmtId="0" fontId="20" fillId="5" borderId="3" xfId="0" applyFont="1" applyFill="1" applyBorder="1" applyAlignment="1" applyProtection="1">
      <alignment horizontal="center" vertical="top" wrapText="1"/>
      <protection locked="0"/>
    </xf>
    <xf numFmtId="0" fontId="20" fillId="5" borderId="4" xfId="0" applyFont="1" applyFill="1" applyBorder="1" applyAlignment="1" applyProtection="1">
      <alignment horizontal="center" vertical="top" wrapText="1"/>
      <protection locked="0"/>
    </xf>
    <xf numFmtId="0" fontId="10" fillId="2" borderId="6" xfId="0" applyFont="1" applyFill="1" applyBorder="1" applyAlignment="1" applyProtection="1">
      <alignment horizontal="justify" vertical="top" wrapText="1"/>
    </xf>
    <xf numFmtId="0" fontId="10" fillId="0" borderId="6" xfId="0" applyFont="1" applyBorder="1" applyProtection="1"/>
    <xf numFmtId="0" fontId="10" fillId="2" borderId="0" xfId="0" applyFont="1" applyFill="1" applyAlignment="1" applyProtection="1">
      <alignment horizontal="justify" vertical="center" wrapText="1"/>
    </xf>
    <xf numFmtId="0" fontId="8" fillId="0" borderId="0" xfId="0" applyFont="1" applyAlignment="1" applyProtection="1">
      <alignment vertical="center"/>
    </xf>
    <xf numFmtId="0" fontId="10" fillId="5" borderId="2" xfId="0" applyFont="1" applyFill="1" applyBorder="1" applyAlignment="1" applyProtection="1">
      <alignment horizontal="justify" vertical="top" wrapText="1"/>
      <protection locked="0"/>
    </xf>
    <xf numFmtId="0" fontId="10" fillId="4" borderId="3" xfId="0" applyFont="1" applyFill="1" applyBorder="1" applyAlignment="1" applyProtection="1">
      <alignment horizontal="justify" vertical="top"/>
      <protection locked="0"/>
    </xf>
    <xf numFmtId="0" fontId="10" fillId="4" borderId="4" xfId="0" applyFont="1" applyFill="1" applyBorder="1" applyAlignment="1" applyProtection="1">
      <alignment horizontal="justify" vertical="top"/>
      <protection locked="0"/>
    </xf>
    <xf numFmtId="0" fontId="16" fillId="6" borderId="0" xfId="0" applyFont="1" applyFill="1" applyAlignment="1" applyProtection="1">
      <alignment horizontal="left" vertical="center" wrapText="1"/>
    </xf>
    <xf numFmtId="0" fontId="10" fillId="6" borderId="0" xfId="0" applyFont="1" applyFill="1" applyAlignment="1" applyProtection="1">
      <alignment horizontal="left" vertical="center" wrapText="1"/>
    </xf>
    <xf numFmtId="0" fontId="10" fillId="6" borderId="0" xfId="0" applyFont="1" applyFill="1" applyAlignment="1" applyProtection="1">
      <alignment horizontal="left" vertical="center"/>
    </xf>
    <xf numFmtId="0" fontId="10" fillId="2" borderId="1" xfId="0" applyFont="1" applyFill="1" applyBorder="1" applyAlignment="1" applyProtection="1">
      <alignment horizontal="left" vertical="center"/>
    </xf>
    <xf numFmtId="0" fontId="10" fillId="0" borderId="1" xfId="0" applyFont="1" applyBorder="1" applyAlignment="1" applyProtection="1">
      <alignment horizontal="left" vertical="center"/>
    </xf>
    <xf numFmtId="14" fontId="10" fillId="12" borderId="2" xfId="0" applyNumberFormat="1" applyFont="1" applyFill="1" applyBorder="1" applyAlignment="1" applyProtection="1">
      <alignment horizontal="center" vertical="center" wrapText="1"/>
      <protection locked="0"/>
    </xf>
    <xf numFmtId="14" fontId="10" fillId="12" borderId="3" xfId="0" applyNumberFormat="1" applyFont="1" applyFill="1" applyBorder="1" applyAlignment="1" applyProtection="1">
      <alignment horizontal="center" vertical="center" wrapText="1"/>
      <protection locked="0"/>
    </xf>
    <xf numFmtId="14" fontId="10" fillId="12" borderId="4" xfId="0" applyNumberFormat="1" applyFont="1" applyFill="1" applyBorder="1" applyAlignment="1" applyProtection="1">
      <alignment horizontal="center" vertical="center" wrapText="1"/>
      <protection locked="0"/>
    </xf>
    <xf numFmtId="0" fontId="16" fillId="2" borderId="0" xfId="0" applyFont="1" applyFill="1" applyAlignment="1" applyProtection="1">
      <alignment vertical="center" wrapText="1"/>
    </xf>
    <xf numFmtId="0" fontId="10" fillId="0" borderId="0" xfId="0" applyFont="1" applyFill="1" applyAlignment="1" applyProtection="1">
      <alignment horizontal="left" vertical="top"/>
    </xf>
    <xf numFmtId="0" fontId="8" fillId="5" borderId="6" xfId="0" applyFont="1" applyFill="1" applyBorder="1" applyAlignment="1" applyProtection="1">
      <alignment horizontal="center" vertical="top" wrapText="1"/>
      <protection locked="0"/>
    </xf>
    <xf numFmtId="0" fontId="10" fillId="0" borderId="6" xfId="0" applyFont="1" applyBorder="1" applyAlignment="1" applyProtection="1">
      <alignment horizontal="center" vertical="center" wrapText="1"/>
    </xf>
    <xf numFmtId="0" fontId="10" fillId="0" borderId="2" xfId="0" applyFont="1" applyBorder="1" applyAlignment="1" applyProtection="1">
      <alignment horizontal="center" vertical="center" wrapText="1"/>
    </xf>
    <xf numFmtId="0" fontId="10" fillId="0" borderId="4" xfId="0" applyFont="1" applyBorder="1" applyAlignment="1" applyProtection="1">
      <alignment horizontal="center" vertical="center" wrapText="1"/>
    </xf>
    <xf numFmtId="0" fontId="16" fillId="0" borderId="0" xfId="0" applyFont="1" applyFill="1" applyAlignment="1" applyProtection="1">
      <alignment horizontal="left" vertical="center" wrapText="1"/>
    </xf>
    <xf numFmtId="0" fontId="10" fillId="6" borderId="0" xfId="0" applyFont="1" applyFill="1" applyAlignment="1" applyProtection="1">
      <alignment horizontal="justify" vertical="center" wrapText="1"/>
    </xf>
    <xf numFmtId="0" fontId="10" fillId="0" borderId="0" xfId="0" applyFont="1" applyAlignment="1" applyProtection="1">
      <alignment vertical="center" wrapText="1"/>
    </xf>
    <xf numFmtId="0" fontId="10" fillId="11" borderId="2" xfId="0" applyFont="1" applyFill="1" applyBorder="1" applyAlignment="1" applyProtection="1">
      <alignment horizontal="center" vertical="center"/>
      <protection locked="0"/>
    </xf>
    <xf numFmtId="0" fontId="10" fillId="11" borderId="4" xfId="0" applyFont="1" applyFill="1" applyBorder="1" applyAlignment="1" applyProtection="1">
      <alignment horizontal="center" vertical="center"/>
      <protection locked="0"/>
    </xf>
    <xf numFmtId="0" fontId="10" fillId="4" borderId="2" xfId="0" applyFont="1" applyFill="1" applyBorder="1" applyAlignment="1" applyProtection="1">
      <alignment horizontal="justify" vertical="top" wrapText="1"/>
      <protection locked="0"/>
    </xf>
    <xf numFmtId="0" fontId="8" fillId="0" borderId="3" xfId="0" applyFont="1" applyBorder="1" applyAlignment="1" applyProtection="1">
      <alignment horizontal="justify" vertical="top" wrapText="1"/>
      <protection locked="0"/>
    </xf>
    <xf numFmtId="0" fontId="8" fillId="0" borderId="4" xfId="0" applyFont="1" applyBorder="1" applyAlignment="1" applyProtection="1">
      <alignment horizontal="justify" vertical="top" wrapText="1"/>
      <protection locked="0"/>
    </xf>
    <xf numFmtId="0" fontId="16" fillId="2" borderId="0" xfId="0" applyFont="1" applyFill="1" applyAlignment="1" applyProtection="1">
      <alignment horizontal="left" vertical="center" wrapText="1"/>
    </xf>
    <xf numFmtId="0" fontId="7" fillId="0" borderId="0" xfId="0" applyFont="1" applyAlignment="1" applyProtection="1">
      <alignment horizontal="left" vertical="center"/>
    </xf>
    <xf numFmtId="0" fontId="21" fillId="2" borderId="0" xfId="0" applyFont="1" applyFill="1" applyAlignment="1" applyProtection="1">
      <alignment horizontal="center" vertical="center" wrapText="1"/>
      <protection locked="0"/>
    </xf>
    <xf numFmtId="0" fontId="10" fillId="2" borderId="1" xfId="0" applyFont="1" applyFill="1" applyBorder="1" applyAlignment="1" applyProtection="1">
      <alignment horizontal="center" vertical="top"/>
    </xf>
    <xf numFmtId="0" fontId="12" fillId="4" borderId="3" xfId="0" applyFont="1" applyFill="1" applyBorder="1" applyAlignment="1" applyProtection="1">
      <alignment horizontal="left" vertical="center" wrapText="1"/>
      <protection locked="0"/>
    </xf>
    <xf numFmtId="0" fontId="12" fillId="4" borderId="4" xfId="0" applyFont="1" applyFill="1" applyBorder="1" applyAlignment="1" applyProtection="1">
      <alignment horizontal="left" vertical="center" wrapText="1"/>
      <protection locked="0"/>
    </xf>
    <xf numFmtId="0" fontId="10" fillId="6" borderId="0" xfId="0" applyFont="1" applyFill="1" applyAlignment="1" applyProtection="1">
      <alignment vertical="top" wrapText="1"/>
    </xf>
    <xf numFmtId="0" fontId="8" fillId="6" borderId="5" xfId="0" applyFont="1" applyFill="1" applyBorder="1" applyProtection="1"/>
    <xf numFmtId="0" fontId="8" fillId="5" borderId="6" xfId="0" applyFont="1" applyFill="1" applyBorder="1" applyAlignment="1" applyProtection="1">
      <alignment wrapText="1"/>
      <protection locked="0"/>
    </xf>
    <xf numFmtId="0" fontId="8" fillId="5" borderId="6" xfId="0" applyFont="1" applyFill="1" applyBorder="1" applyProtection="1">
      <protection locked="0"/>
    </xf>
    <xf numFmtId="0" fontId="10" fillId="6" borderId="5" xfId="0" applyFont="1" applyFill="1" applyBorder="1" applyAlignment="1" applyProtection="1">
      <alignment horizontal="left" vertical="top" wrapText="1"/>
    </xf>
    <xf numFmtId="0" fontId="0" fillId="6" borderId="5" xfId="0" applyFill="1" applyBorder="1" applyAlignment="1" applyProtection="1"/>
    <xf numFmtId="0" fontId="10" fillId="12" borderId="6" xfId="0" applyFont="1" applyFill="1" applyBorder="1" applyProtection="1">
      <protection locked="0"/>
    </xf>
    <xf numFmtId="0" fontId="10" fillId="5" borderId="6" xfId="0" applyFont="1" applyFill="1" applyBorder="1" applyProtection="1">
      <protection locked="0"/>
    </xf>
    <xf numFmtId="49" fontId="8" fillId="5" borderId="2" xfId="0" applyNumberFormat="1" applyFont="1" applyFill="1" applyBorder="1" applyAlignment="1" applyProtection="1">
      <alignment horizontal="left" vertical="top" wrapText="1"/>
      <protection locked="0"/>
    </xf>
    <xf numFmtId="49" fontId="8" fillId="5" borderId="3" xfId="0" applyNumberFormat="1" applyFont="1" applyFill="1" applyBorder="1" applyAlignment="1" applyProtection="1">
      <alignment horizontal="left" vertical="top" wrapText="1"/>
      <protection locked="0"/>
    </xf>
    <xf numFmtId="49" fontId="8" fillId="5" borderId="4" xfId="0" applyNumberFormat="1" applyFont="1" applyFill="1" applyBorder="1" applyAlignment="1" applyProtection="1">
      <alignment horizontal="left" vertical="top" wrapText="1"/>
      <protection locked="0"/>
    </xf>
    <xf numFmtId="0" fontId="8" fillId="5" borderId="2" xfId="0" applyFont="1" applyFill="1" applyBorder="1" applyAlignment="1" applyProtection="1">
      <alignment horizontal="left" vertical="top" wrapText="1"/>
      <protection locked="0"/>
    </xf>
    <xf numFmtId="0" fontId="8" fillId="5" borderId="3" xfId="0" applyFont="1" applyFill="1" applyBorder="1" applyAlignment="1" applyProtection="1">
      <alignment horizontal="left" vertical="top" wrapText="1"/>
      <protection locked="0"/>
    </xf>
    <xf numFmtId="0" fontId="8" fillId="5" borderId="4" xfId="0" applyFont="1" applyFill="1" applyBorder="1" applyAlignment="1" applyProtection="1">
      <alignment horizontal="left" vertical="top" wrapText="1"/>
      <protection locked="0"/>
    </xf>
    <xf numFmtId="0" fontId="8" fillId="5" borderId="6" xfId="0" applyFont="1" applyFill="1" applyBorder="1" applyAlignment="1" applyProtection="1">
      <alignment horizontal="left"/>
      <protection locked="0"/>
    </xf>
    <xf numFmtId="0" fontId="10" fillId="6" borderId="2" xfId="0" applyFont="1" applyFill="1" applyBorder="1" applyAlignment="1" applyProtection="1">
      <alignment horizontal="left" vertical="top"/>
    </xf>
    <xf numFmtId="0" fontId="10" fillId="6" borderId="3" xfId="0" applyFont="1" applyFill="1" applyBorder="1" applyAlignment="1" applyProtection="1">
      <alignment horizontal="left" vertical="top"/>
    </xf>
    <xf numFmtId="0" fontId="10" fillId="6" borderId="4" xfId="0" applyFont="1" applyFill="1" applyBorder="1" applyAlignment="1" applyProtection="1">
      <alignment horizontal="left" vertical="top"/>
    </xf>
    <xf numFmtId="0" fontId="10" fillId="6" borderId="6" xfId="1" applyFont="1" applyFill="1" applyBorder="1" applyAlignment="1" applyProtection="1">
      <alignment horizontal="left" vertical="top" wrapText="1"/>
    </xf>
    <xf numFmtId="0" fontId="10" fillId="6" borderId="6" xfId="0" applyFont="1" applyFill="1" applyBorder="1" applyAlignment="1" applyProtection="1">
      <alignment horizontal="left" vertical="top" wrapText="1"/>
    </xf>
    <xf numFmtId="0" fontId="10" fillId="0" borderId="2" xfId="0" applyFont="1" applyBorder="1" applyAlignment="1" applyProtection="1">
      <alignment horizontal="left" vertical="top"/>
    </xf>
    <xf numFmtId="0" fontId="10" fillId="0" borderId="3" xfId="0" applyFont="1" applyBorder="1" applyAlignment="1" applyProtection="1">
      <alignment horizontal="left" vertical="top"/>
    </xf>
    <xf numFmtId="0" fontId="10" fillId="0" borderId="4" xfId="0" applyFont="1" applyBorder="1" applyAlignment="1" applyProtection="1">
      <alignment horizontal="left" vertical="top"/>
    </xf>
    <xf numFmtId="0" fontId="10" fillId="6" borderId="1" xfId="0" applyFont="1" applyFill="1" applyBorder="1" applyAlignment="1" applyProtection="1">
      <alignment horizontal="left" vertical="center" wrapText="1"/>
    </xf>
    <xf numFmtId="0" fontId="10" fillId="12" borderId="2" xfId="0" applyFont="1" applyFill="1" applyBorder="1" applyAlignment="1" applyProtection="1">
      <alignment horizontal="justify" vertical="top" wrapText="1"/>
      <protection locked="0"/>
    </xf>
    <xf numFmtId="0" fontId="10" fillId="12" borderId="3" xfId="0" applyFont="1" applyFill="1" applyBorder="1" applyAlignment="1" applyProtection="1">
      <alignment horizontal="justify" vertical="top" wrapText="1"/>
      <protection locked="0"/>
    </xf>
    <xf numFmtId="0" fontId="10" fillId="12" borderId="4" xfId="0" applyFont="1" applyFill="1" applyBorder="1" applyAlignment="1" applyProtection="1">
      <alignment horizontal="justify" vertical="top" wrapText="1"/>
      <protection locked="0"/>
    </xf>
    <xf numFmtId="0" fontId="20" fillId="11" borderId="2" xfId="0" applyFont="1" applyFill="1" applyBorder="1" applyAlignment="1" applyProtection="1">
      <alignment horizontal="left" vertical="top" wrapText="1"/>
      <protection locked="0"/>
    </xf>
    <xf numFmtId="0" fontId="20" fillId="11" borderId="4" xfId="0" applyFont="1" applyFill="1" applyBorder="1" applyAlignment="1" applyProtection="1">
      <alignment horizontal="left" vertical="top" wrapText="1"/>
      <protection locked="0"/>
    </xf>
    <xf numFmtId="49" fontId="16" fillId="2" borderId="0" xfId="0" applyNumberFormat="1" applyFont="1" applyFill="1" applyAlignment="1" applyProtection="1">
      <alignment horizontal="left" vertical="center" wrapText="1"/>
    </xf>
    <xf numFmtId="0" fontId="10" fillId="12" borderId="2" xfId="0" applyFont="1" applyFill="1" applyBorder="1" applyAlignment="1" applyProtection="1">
      <alignment vertical="top" wrapText="1"/>
      <protection locked="0"/>
    </xf>
    <xf numFmtId="0" fontId="10" fillId="12" borderId="3" xfId="0" applyFont="1" applyFill="1" applyBorder="1" applyAlignment="1" applyProtection="1">
      <alignment vertical="top" wrapText="1"/>
      <protection locked="0"/>
    </xf>
    <xf numFmtId="0" fontId="10" fillId="12" borderId="4" xfId="0" applyFont="1" applyFill="1" applyBorder="1" applyAlignment="1" applyProtection="1">
      <alignment vertical="top" wrapText="1"/>
      <protection locked="0"/>
    </xf>
    <xf numFmtId="0" fontId="16" fillId="2" borderId="0" xfId="0" applyFont="1" applyFill="1" applyAlignment="1" applyProtection="1">
      <alignment horizontal="left" vertical="center"/>
    </xf>
    <xf numFmtId="0" fontId="8" fillId="10" borderId="8" xfId="0" applyFont="1" applyFill="1" applyBorder="1" applyAlignment="1" applyProtection="1">
      <alignment horizontal="center" vertical="center" wrapText="1"/>
      <protection locked="0"/>
    </xf>
    <xf numFmtId="0" fontId="8" fillId="10" borderId="9" xfId="0" applyFont="1" applyFill="1" applyBorder="1" applyAlignment="1" applyProtection="1">
      <alignment horizontal="center" vertical="center" wrapText="1"/>
      <protection locked="0"/>
    </xf>
    <xf numFmtId="0" fontId="8" fillId="10" borderId="10" xfId="0" applyFont="1" applyFill="1" applyBorder="1" applyAlignment="1" applyProtection="1">
      <alignment horizontal="center" vertical="center" wrapText="1"/>
      <protection locked="0"/>
    </xf>
    <xf numFmtId="0" fontId="8" fillId="10" borderId="11" xfId="0" applyFont="1" applyFill="1" applyBorder="1" applyAlignment="1" applyProtection="1">
      <alignment horizontal="center" vertical="center" wrapText="1"/>
      <protection locked="0"/>
    </xf>
    <xf numFmtId="0" fontId="10" fillId="10" borderId="2" xfId="0" applyFont="1" applyFill="1" applyBorder="1" applyAlignment="1" applyProtection="1">
      <alignment horizontal="center" vertical="top" wrapText="1"/>
      <protection locked="0"/>
    </xf>
    <xf numFmtId="0" fontId="10" fillId="10" borderId="4" xfId="0" applyFont="1" applyFill="1" applyBorder="1" applyAlignment="1" applyProtection="1">
      <alignment horizontal="center" vertical="top" wrapText="1"/>
      <protection locked="0"/>
    </xf>
    <xf numFmtId="14" fontId="8" fillId="10" borderId="2" xfId="0" applyNumberFormat="1" applyFont="1" applyFill="1" applyBorder="1" applyAlignment="1" applyProtection="1">
      <alignment horizontal="center" vertical="center" wrapText="1"/>
      <protection locked="0"/>
    </xf>
    <xf numFmtId="14" fontId="8" fillId="10" borderId="3" xfId="0" applyNumberFormat="1" applyFont="1" applyFill="1" applyBorder="1" applyAlignment="1" applyProtection="1">
      <alignment horizontal="center" vertical="center" wrapText="1"/>
      <protection locked="0"/>
    </xf>
    <xf numFmtId="14" fontId="8" fillId="10" borderId="4" xfId="0" applyNumberFormat="1" applyFont="1" applyFill="1" applyBorder="1" applyAlignment="1" applyProtection="1">
      <alignment horizontal="center" vertical="center" wrapText="1"/>
      <protection locked="0"/>
    </xf>
    <xf numFmtId="0" fontId="8" fillId="10" borderId="7" xfId="0" applyFont="1" applyFill="1" applyBorder="1" applyAlignment="1" applyProtection="1">
      <alignment horizontal="center" vertical="center" wrapText="1"/>
      <protection locked="0"/>
    </xf>
    <xf numFmtId="0" fontId="8" fillId="10" borderId="1" xfId="0" applyFont="1" applyFill="1" applyBorder="1" applyAlignment="1" applyProtection="1">
      <alignment horizontal="center" vertical="center" wrapText="1"/>
      <protection locked="0"/>
    </xf>
    <xf numFmtId="0" fontId="11" fillId="5" borderId="0" xfId="0" applyFont="1" applyFill="1" applyAlignment="1" applyProtection="1">
      <alignment horizontal="justify" vertical="center" wrapText="1"/>
    </xf>
    <xf numFmtId="0" fontId="28" fillId="5" borderId="0" xfId="0" applyFont="1" applyFill="1" applyAlignment="1" applyProtection="1">
      <alignment vertical="center"/>
    </xf>
    <xf numFmtId="0" fontId="1" fillId="12" borderId="6" xfId="1" applyFill="1" applyBorder="1" applyAlignment="1" applyProtection="1">
      <alignment horizontal="left" vertical="top" wrapText="1"/>
      <protection locked="0"/>
    </xf>
    <xf numFmtId="0" fontId="10" fillId="12" borderId="6" xfId="0" applyFont="1" applyFill="1" applyBorder="1" applyAlignment="1" applyProtection="1">
      <alignment horizontal="left" vertical="top" wrapText="1"/>
      <protection locked="0"/>
    </xf>
    <xf numFmtId="0" fontId="16" fillId="2" borderId="0" xfId="0" applyFont="1" applyFill="1" applyAlignment="1" applyProtection="1">
      <alignment horizontal="justify" vertical="center" wrapText="1"/>
    </xf>
    <xf numFmtId="0" fontId="7" fillId="0" borderId="0" xfId="0" applyFont="1" applyProtection="1"/>
    <xf numFmtId="0" fontId="8" fillId="11" borderId="2" xfId="0" applyFont="1" applyFill="1" applyBorder="1" applyAlignment="1" applyProtection="1">
      <alignment horizontal="left" vertical="top" wrapText="1"/>
      <protection locked="0"/>
    </xf>
    <xf numFmtId="0" fontId="8" fillId="11" borderId="3" xfId="0" applyFont="1" applyFill="1" applyBorder="1" applyAlignment="1" applyProtection="1">
      <alignment horizontal="left" vertical="top" wrapText="1"/>
      <protection locked="0"/>
    </xf>
    <xf numFmtId="0" fontId="8" fillId="11" borderId="4" xfId="0" applyFont="1" applyFill="1" applyBorder="1" applyAlignment="1" applyProtection="1">
      <alignment horizontal="left" vertical="top" wrapText="1"/>
      <protection locked="0"/>
    </xf>
    <xf numFmtId="0" fontId="0" fillId="12" borderId="6" xfId="0" applyFill="1" applyBorder="1" applyAlignment="1" applyProtection="1">
      <alignment horizontal="center" vertical="center" wrapText="1"/>
      <protection locked="0"/>
    </xf>
    <xf numFmtId="0" fontId="1" fillId="11" borderId="2" xfId="1" applyFill="1" applyBorder="1" applyAlignment="1" applyProtection="1">
      <alignment horizontal="left" vertical="top" wrapText="1"/>
      <protection locked="0"/>
    </xf>
    <xf numFmtId="0" fontId="10" fillId="11" borderId="3" xfId="0" applyFont="1" applyFill="1" applyBorder="1" applyAlignment="1" applyProtection="1">
      <alignment horizontal="left" vertical="top" wrapText="1"/>
      <protection locked="0"/>
    </xf>
    <xf numFmtId="0" fontId="10" fillId="11" borderId="4" xfId="0" applyFont="1" applyFill="1" applyBorder="1" applyAlignment="1" applyProtection="1">
      <alignment horizontal="left" vertical="top" wrapText="1"/>
      <protection locked="0"/>
    </xf>
    <xf numFmtId="0" fontId="10" fillId="12" borderId="2" xfId="0" applyFont="1" applyFill="1" applyBorder="1" applyAlignment="1" applyProtection="1">
      <alignment horizontal="left" vertical="top" wrapText="1"/>
      <protection locked="0"/>
    </xf>
    <xf numFmtId="0" fontId="10" fillId="12" borderId="3" xfId="0" applyFont="1" applyFill="1" applyBorder="1" applyAlignment="1" applyProtection="1">
      <alignment horizontal="left" vertical="top" wrapText="1"/>
      <protection locked="0"/>
    </xf>
    <xf numFmtId="0" fontId="10" fillId="12" borderId="4" xfId="0" applyFont="1" applyFill="1" applyBorder="1" applyAlignment="1" applyProtection="1">
      <alignment horizontal="left" vertical="top" wrapText="1"/>
      <protection locked="0"/>
    </xf>
    <xf numFmtId="0" fontId="10" fillId="6" borderId="5" xfId="0" applyFont="1" applyFill="1" applyBorder="1" applyAlignment="1" applyProtection="1">
      <alignment horizontal="left" vertical="center" wrapText="1"/>
    </xf>
    <xf numFmtId="0" fontId="16" fillId="6" borderId="0" xfId="0" applyFont="1" applyFill="1" applyAlignment="1" applyProtection="1">
      <alignment horizontal="left" vertical="center"/>
    </xf>
    <xf numFmtId="0" fontId="8" fillId="10" borderId="2" xfId="0" applyFont="1" applyFill="1" applyBorder="1" applyAlignment="1" applyProtection="1">
      <alignment horizontal="left" vertical="top" wrapText="1"/>
      <protection locked="0"/>
    </xf>
    <xf numFmtId="0" fontId="8" fillId="10" borderId="3" xfId="0" applyFont="1" applyFill="1" applyBorder="1" applyAlignment="1" applyProtection="1">
      <alignment horizontal="left" vertical="top" wrapText="1"/>
      <protection locked="0"/>
    </xf>
    <xf numFmtId="0" fontId="8" fillId="10" borderId="4" xfId="0" applyFont="1" applyFill="1" applyBorder="1" applyAlignment="1" applyProtection="1">
      <alignment horizontal="left" vertical="top" wrapText="1"/>
      <protection locked="0"/>
    </xf>
    <xf numFmtId="1" fontId="10" fillId="11" borderId="8" xfId="0" applyNumberFormat="1" applyFont="1" applyFill="1" applyBorder="1" applyAlignment="1" applyProtection="1">
      <alignment horizontal="center" vertical="center" wrapText="1"/>
      <protection locked="0"/>
    </xf>
    <xf numFmtId="1" fontId="10" fillId="11" borderId="9" xfId="0" applyNumberFormat="1" applyFont="1" applyFill="1" applyBorder="1" applyAlignment="1" applyProtection="1">
      <alignment horizontal="center" vertical="center" wrapText="1"/>
      <protection locked="0"/>
    </xf>
    <xf numFmtId="1" fontId="10" fillId="11" borderId="10" xfId="0" applyNumberFormat="1" applyFont="1" applyFill="1" applyBorder="1" applyAlignment="1" applyProtection="1">
      <alignment horizontal="center" vertical="center" wrapText="1"/>
      <protection locked="0"/>
    </xf>
    <xf numFmtId="1" fontId="10" fillId="11" borderId="11" xfId="0" applyNumberFormat="1" applyFont="1" applyFill="1" applyBorder="1" applyAlignment="1" applyProtection="1">
      <alignment horizontal="center" vertical="center" wrapText="1"/>
      <protection locked="0"/>
    </xf>
    <xf numFmtId="0" fontId="10" fillId="10" borderId="8" xfId="0" applyFont="1" applyFill="1" applyBorder="1" applyAlignment="1" applyProtection="1">
      <alignment horizontal="center" vertical="center" wrapText="1"/>
      <protection locked="0"/>
    </xf>
    <xf numFmtId="0" fontId="10" fillId="10" borderId="9" xfId="0" applyFont="1" applyFill="1" applyBorder="1" applyAlignment="1" applyProtection="1">
      <alignment horizontal="center" vertical="center" wrapText="1"/>
      <protection locked="0"/>
    </xf>
    <xf numFmtId="0" fontId="10" fillId="10" borderId="10" xfId="0" applyFont="1" applyFill="1" applyBorder="1" applyAlignment="1" applyProtection="1">
      <alignment horizontal="center" vertical="center" wrapText="1"/>
      <protection locked="0"/>
    </xf>
    <xf numFmtId="0" fontId="10" fillId="10" borderId="11" xfId="0" applyFont="1" applyFill="1" applyBorder="1" applyAlignment="1" applyProtection="1">
      <alignment horizontal="center" vertical="center" wrapText="1"/>
      <protection locked="0"/>
    </xf>
    <xf numFmtId="14" fontId="8" fillId="5" borderId="6" xfId="0" applyNumberFormat="1" applyFont="1" applyFill="1" applyBorder="1" applyAlignment="1" applyProtection="1">
      <alignment horizontal="center" vertical="top" wrapText="1"/>
      <protection locked="0"/>
    </xf>
    <xf numFmtId="14" fontId="8" fillId="12" borderId="6" xfId="0" applyNumberFormat="1" applyFont="1" applyFill="1" applyBorder="1" applyAlignment="1" applyProtection="1">
      <alignment horizontal="center" vertical="top" wrapText="1"/>
      <protection locked="0"/>
    </xf>
    <xf numFmtId="20" fontId="8" fillId="11" borderId="8" xfId="0" applyNumberFormat="1" applyFont="1" applyFill="1" applyBorder="1" applyAlignment="1" applyProtection="1">
      <alignment horizontal="center" vertical="center" wrapText="1"/>
      <protection locked="0"/>
    </xf>
    <xf numFmtId="0" fontId="8" fillId="11" borderId="7" xfId="0" applyNumberFormat="1" applyFont="1" applyFill="1" applyBorder="1" applyAlignment="1" applyProtection="1">
      <alignment horizontal="center" vertical="center" wrapText="1"/>
      <protection locked="0"/>
    </xf>
    <xf numFmtId="0" fontId="8" fillId="11" borderId="9" xfId="0" applyNumberFormat="1" applyFont="1" applyFill="1" applyBorder="1" applyAlignment="1" applyProtection="1">
      <alignment horizontal="center" vertical="center" wrapText="1"/>
      <protection locked="0"/>
    </xf>
    <xf numFmtId="0" fontId="8" fillId="11" borderId="10" xfId="0" applyNumberFormat="1" applyFont="1" applyFill="1" applyBorder="1" applyAlignment="1" applyProtection="1">
      <alignment horizontal="center" vertical="center" wrapText="1"/>
      <protection locked="0"/>
    </xf>
    <xf numFmtId="0" fontId="8" fillId="11" borderId="1" xfId="0" applyNumberFormat="1" applyFont="1" applyFill="1" applyBorder="1" applyAlignment="1" applyProtection="1">
      <alignment horizontal="center" vertical="center" wrapText="1"/>
      <protection locked="0"/>
    </xf>
    <xf numFmtId="0" fontId="8" fillId="11" borderId="11" xfId="0" applyNumberFormat="1" applyFont="1" applyFill="1" applyBorder="1" applyAlignment="1" applyProtection="1">
      <alignment horizontal="center" vertical="center" wrapText="1"/>
      <protection locked="0"/>
    </xf>
    <xf numFmtId="0" fontId="8" fillId="12" borderId="2" xfId="0" applyFont="1" applyFill="1" applyBorder="1" applyAlignment="1" applyProtection="1">
      <alignment horizontal="center" vertical="center" wrapText="1"/>
      <protection locked="0"/>
    </xf>
    <xf numFmtId="0" fontId="8" fillId="12" borderId="3" xfId="0" applyFont="1" applyFill="1" applyBorder="1" applyAlignment="1" applyProtection="1">
      <alignment horizontal="center" vertical="center" wrapText="1"/>
      <protection locked="0"/>
    </xf>
    <xf numFmtId="0" fontId="8" fillId="12" borderId="4" xfId="0" applyFont="1" applyFill="1" applyBorder="1" applyAlignment="1" applyProtection="1">
      <alignment horizontal="center" vertical="center" wrapText="1"/>
      <protection locked="0"/>
    </xf>
    <xf numFmtId="49" fontId="8" fillId="11" borderId="2" xfId="0" applyNumberFormat="1" applyFont="1" applyFill="1" applyBorder="1" applyAlignment="1" applyProtection="1">
      <alignment horizontal="left" vertical="top" wrapText="1"/>
      <protection locked="0"/>
    </xf>
    <xf numFmtId="49" fontId="8" fillId="11" borderId="3" xfId="0" applyNumberFormat="1" applyFont="1" applyFill="1" applyBorder="1" applyAlignment="1" applyProtection="1">
      <alignment horizontal="left" vertical="top" wrapText="1"/>
      <protection locked="0"/>
    </xf>
    <xf numFmtId="49" fontId="8" fillId="11" borderId="4" xfId="0" applyNumberFormat="1" applyFont="1" applyFill="1" applyBorder="1" applyAlignment="1" applyProtection="1">
      <alignment horizontal="left" vertical="top" wrapText="1"/>
      <protection locked="0"/>
    </xf>
    <xf numFmtId="0" fontId="11" fillId="5" borderId="0" xfId="0" applyFont="1" applyFill="1" applyAlignment="1" applyProtection="1">
      <alignment horizontal="center" vertical="center" wrapText="1"/>
    </xf>
    <xf numFmtId="0" fontId="11" fillId="12" borderId="0" xfId="0" applyFont="1" applyFill="1" applyAlignment="1" applyProtection="1">
      <alignment horizontal="center" vertical="center" wrapText="1"/>
    </xf>
    <xf numFmtId="0" fontId="8" fillId="12" borderId="3" xfId="0" applyFont="1" applyFill="1" applyBorder="1" applyAlignment="1" applyProtection="1">
      <alignment horizontal="justify" vertical="top" wrapText="1"/>
      <protection locked="0"/>
    </xf>
    <xf numFmtId="0" fontId="8" fillId="12" borderId="4" xfId="0" applyFont="1" applyFill="1" applyBorder="1" applyAlignment="1" applyProtection="1">
      <alignment horizontal="justify" vertical="top" wrapText="1"/>
      <protection locked="0"/>
    </xf>
    <xf numFmtId="0" fontId="10" fillId="0" borderId="0" xfId="0" applyFont="1" applyFill="1" applyAlignment="1" applyProtection="1">
      <alignment vertical="top" wrapText="1"/>
    </xf>
    <xf numFmtId="0" fontId="10" fillId="2" borderId="0" xfId="0" applyFont="1" applyFill="1" applyAlignment="1" applyProtection="1">
      <alignment horizontal="justify" vertical="top" wrapText="1"/>
    </xf>
    <xf numFmtId="0" fontId="10" fillId="2" borderId="0" xfId="0" applyFont="1" applyFill="1" applyAlignment="1" applyProtection="1">
      <alignment horizontal="left" vertical="center"/>
    </xf>
    <xf numFmtId="0" fontId="10" fillId="0" borderId="0" xfId="0" applyFont="1" applyAlignment="1" applyProtection="1">
      <alignment horizontal="left" vertical="center"/>
    </xf>
    <xf numFmtId="0" fontId="10" fillId="2" borderId="2" xfId="0" applyFont="1" applyFill="1" applyBorder="1" applyAlignment="1" applyProtection="1">
      <alignment horizontal="center" vertical="top" wrapText="1"/>
    </xf>
    <xf numFmtId="0" fontId="10" fillId="0" borderId="4" xfId="0" applyFont="1" applyBorder="1" applyProtection="1"/>
    <xf numFmtId="0" fontId="10" fillId="12" borderId="2" xfId="0" quotePrefix="1" applyFont="1" applyFill="1" applyBorder="1" applyAlignment="1" applyProtection="1">
      <alignment horizontal="justify" vertical="top" wrapText="1"/>
      <protection locked="0"/>
    </xf>
    <xf numFmtId="0" fontId="10" fillId="12" borderId="3" xfId="0" applyFont="1" applyFill="1" applyBorder="1" applyAlignment="1" applyProtection="1">
      <alignment horizontal="justify" vertical="top"/>
      <protection locked="0"/>
    </xf>
    <xf numFmtId="0" fontId="10" fillId="12" borderId="4" xfId="0" applyFont="1" applyFill="1" applyBorder="1" applyAlignment="1" applyProtection="1">
      <alignment horizontal="justify" vertical="top"/>
      <protection locked="0"/>
    </xf>
    <xf numFmtId="0" fontId="10" fillId="5" borderId="6" xfId="0" applyFont="1" applyFill="1" applyBorder="1" applyAlignment="1" applyProtection="1">
      <alignment horizontal="justify" vertical="top" wrapText="1"/>
      <protection locked="0"/>
    </xf>
    <xf numFmtId="0" fontId="10" fillId="4" borderId="6" xfId="0" applyFont="1" applyFill="1" applyBorder="1" applyAlignment="1" applyProtection="1">
      <alignment horizontal="justify" vertical="top"/>
      <protection locked="0"/>
    </xf>
    <xf numFmtId="0" fontId="16" fillId="6" borderId="0" xfId="0" applyFont="1" applyFill="1" applyAlignment="1" applyProtection="1">
      <alignment vertical="center" wrapText="1"/>
    </xf>
    <xf numFmtId="0" fontId="16" fillId="6" borderId="0" xfId="0" applyFont="1" applyFill="1" applyAlignment="1" applyProtection="1">
      <alignment vertical="center"/>
    </xf>
    <xf numFmtId="0" fontId="26" fillId="0" borderId="0" xfId="0" applyFont="1" applyFill="1" applyBorder="1" applyAlignment="1" applyProtection="1">
      <alignment horizontal="left" vertical="top" wrapText="1"/>
    </xf>
    <xf numFmtId="0" fontId="10" fillId="0" borderId="0" xfId="0" applyFont="1" applyFill="1" applyBorder="1" applyAlignment="1" applyProtection="1">
      <alignment horizontal="left" vertical="top" wrapText="1"/>
    </xf>
    <xf numFmtId="0" fontId="10" fillId="0" borderId="0" xfId="0" applyFont="1" applyFill="1" applyBorder="1" applyAlignment="1" applyProtection="1">
      <alignment horizontal="left" vertical="top"/>
    </xf>
    <xf numFmtId="0" fontId="10" fillId="2" borderId="2" xfId="0" applyFont="1" applyFill="1" applyBorder="1" applyAlignment="1" applyProtection="1">
      <alignment horizontal="justify" vertical="top" wrapText="1"/>
    </xf>
    <xf numFmtId="14" fontId="16" fillId="0" borderId="0" xfId="1" applyNumberFormat="1" applyFont="1" applyFill="1" applyBorder="1" applyAlignment="1" applyProtection="1">
      <alignment vertical="center" wrapText="1"/>
    </xf>
    <xf numFmtId="0" fontId="16" fillId="0" borderId="0" xfId="0" applyFont="1" applyFill="1" applyAlignment="1" applyProtection="1">
      <alignment vertical="center"/>
    </xf>
    <xf numFmtId="0" fontId="32" fillId="6" borderId="0" xfId="1" applyFont="1" applyFill="1" applyBorder="1" applyAlignment="1" applyProtection="1">
      <alignment horizontal="left" vertical="top" wrapText="1"/>
    </xf>
    <xf numFmtId="0" fontId="31" fillId="6" borderId="0" xfId="1" applyFont="1" applyFill="1" applyBorder="1" applyAlignment="1" applyProtection="1">
      <alignment horizontal="left" vertical="top" wrapText="1"/>
    </xf>
    <xf numFmtId="0" fontId="10" fillId="0" borderId="0" xfId="0" applyFont="1" applyBorder="1" applyAlignment="1" applyProtection="1">
      <alignment horizontal="left" vertical="top" wrapText="1"/>
    </xf>
    <xf numFmtId="0" fontId="10" fillId="0" borderId="0" xfId="1" applyFont="1" applyFill="1" applyBorder="1" applyAlignment="1" applyProtection="1">
      <alignment horizontal="left" vertical="top" wrapText="1"/>
    </xf>
    <xf numFmtId="0" fontId="10" fillId="11" borderId="2" xfId="0" applyFont="1" applyFill="1" applyBorder="1" applyAlignment="1" applyProtection="1">
      <alignment horizontal="left" vertical="top" wrapText="1"/>
      <protection locked="0"/>
    </xf>
    <xf numFmtId="0" fontId="10" fillId="5" borderId="2" xfId="0" applyFont="1" applyFill="1" applyBorder="1" applyAlignment="1" applyProtection="1">
      <alignment horizontal="center" wrapText="1"/>
      <protection locked="0"/>
    </xf>
    <xf numFmtId="0" fontId="10" fillId="5" borderId="4" xfId="0" applyFont="1" applyFill="1" applyBorder="1" applyAlignment="1" applyProtection="1">
      <alignment horizontal="center" wrapText="1"/>
      <protection locked="0"/>
    </xf>
    <xf numFmtId="0" fontId="10" fillId="2" borderId="1" xfId="0" applyFont="1" applyFill="1" applyBorder="1" applyAlignment="1" applyProtection="1">
      <alignment horizontal="justify" vertical="center"/>
    </xf>
    <xf numFmtId="0" fontId="10" fillId="0" borderId="1" xfId="0" applyFont="1" applyBorder="1" applyAlignment="1" applyProtection="1">
      <alignment horizontal="justify" vertical="center"/>
    </xf>
    <xf numFmtId="0" fontId="8" fillId="10" borderId="2" xfId="0" applyFont="1" applyFill="1" applyBorder="1" applyAlignment="1" applyProtection="1">
      <alignment horizontal="center" vertical="top" wrapText="1"/>
      <protection locked="0"/>
    </xf>
    <xf numFmtId="0" fontId="8" fillId="10" borderId="4" xfId="0" applyFont="1" applyFill="1" applyBorder="1" applyAlignment="1" applyProtection="1">
      <alignment horizontal="center" vertical="top" wrapText="1"/>
      <protection locked="0"/>
    </xf>
    <xf numFmtId="0" fontId="7" fillId="0" borderId="0" xfId="0" applyFont="1" applyAlignment="1" applyProtection="1">
      <alignment vertical="center"/>
    </xf>
    <xf numFmtId="0" fontId="7" fillId="0" borderId="5" xfId="0" applyFont="1" applyBorder="1" applyAlignment="1" applyProtection="1">
      <alignment vertical="center"/>
    </xf>
    <xf numFmtId="0" fontId="18" fillId="9" borderId="0" xfId="0" applyFont="1" applyFill="1" applyAlignment="1">
      <alignment horizontal="center"/>
    </xf>
    <xf numFmtId="0" fontId="18" fillId="13" borderId="0" xfId="0" applyFont="1" applyFill="1" applyAlignment="1" applyProtection="1">
      <alignment horizontal="center"/>
    </xf>
    <xf numFmtId="0" fontId="18" fillId="13" borderId="0" xfId="0" applyFont="1" applyFill="1" applyAlignment="1" applyProtection="1">
      <alignment horizontal="center" vertical="center"/>
    </xf>
    <xf numFmtId="0" fontId="2" fillId="0" borderId="0" xfId="0" applyFont="1" applyAlignment="1" applyProtection="1">
      <alignment horizontal="center" vertical="center" wrapText="1"/>
    </xf>
    <xf numFmtId="0" fontId="2" fillId="0" borderId="0" xfId="0" applyFont="1" applyAlignment="1" applyProtection="1">
      <alignment horizontal="center" wrapText="1"/>
    </xf>
    <xf numFmtId="0" fontId="18" fillId="9" borderId="0" xfId="0" applyFont="1" applyFill="1" applyAlignment="1">
      <alignment horizontal="center" vertical="center"/>
    </xf>
    <xf numFmtId="0" fontId="2" fillId="0" borderId="0" xfId="0" applyFont="1" applyAlignment="1">
      <alignment horizontal="center" vertical="center" wrapText="1"/>
    </xf>
    <xf numFmtId="0" fontId="2" fillId="0" borderId="0" xfId="0" applyFont="1" applyAlignment="1">
      <alignment horizontal="center" wrapText="1"/>
    </xf>
    <xf numFmtId="0" fontId="1" fillId="12" borderId="6" xfId="1" applyFill="1" applyBorder="1" applyProtection="1">
      <protection locked="0"/>
    </xf>
    <xf numFmtId="3" fontId="10" fillId="5" borderId="6" xfId="0" applyNumberFormat="1" applyFont="1" applyFill="1" applyBorder="1" applyAlignment="1" applyProtection="1">
      <alignment horizontal="center" vertical="center" wrapText="1"/>
      <protection locked="0"/>
    </xf>
    <xf numFmtId="0" fontId="10" fillId="5" borderId="6" xfId="0" applyFont="1" applyFill="1" applyBorder="1" applyAlignment="1" applyProtection="1">
      <alignment horizontal="center" vertical="center" wrapText="1"/>
      <protection locked="0"/>
    </xf>
    <xf numFmtId="0" fontId="10" fillId="5" borderId="4" xfId="0" applyFont="1" applyFill="1" applyBorder="1" applyAlignment="1" applyProtection="1">
      <alignment horizontal="justify" vertical="top" wrapText="1"/>
      <protection locked="0"/>
    </xf>
    <xf numFmtId="0" fontId="10" fillId="5" borderId="6" xfId="1" applyFont="1" applyFill="1" applyBorder="1" applyAlignment="1" applyProtection="1">
      <alignment horizontal="justify" vertical="top" wrapText="1"/>
      <protection locked="0"/>
    </xf>
    <xf numFmtId="3" fontId="10" fillId="5" borderId="2" xfId="0" applyNumberFormat="1" applyFont="1" applyFill="1" applyBorder="1" applyAlignment="1" applyProtection="1">
      <alignment horizontal="center" vertical="center"/>
      <protection locked="0"/>
    </xf>
    <xf numFmtId="3" fontId="10" fillId="5" borderId="4" xfId="0" applyNumberFormat="1" applyFont="1" applyFill="1" applyBorder="1" applyAlignment="1" applyProtection="1">
      <alignment horizontal="center" vertical="center"/>
      <protection locked="0"/>
    </xf>
  </cellXfs>
  <cellStyles count="2">
    <cellStyle name="Link" xfId="1" builtinId="8"/>
    <cellStyle name="Standard" xfId="0" builtinId="0"/>
  </cellStyles>
  <dxfs count="0"/>
  <tableStyles count="0" defaultTableStyle="TableStyleMedium2" defaultPivotStyle="PivotStyleLight16"/>
  <colors>
    <mruColors>
      <color rgb="FFFFFF99"/>
      <color rgb="FFF834C0"/>
      <color rgb="FFE222B0"/>
      <color rgb="FFFFFF00"/>
      <color rgb="FF92D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lubw.baden-wuerttemberg.de/laerm-und-erschuetterungen/grenz-und-richtwerte"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99"/>
    <pageSetUpPr fitToPage="1"/>
  </sheetPr>
  <dimension ref="A1:S245"/>
  <sheetViews>
    <sheetView showGridLines="0" tabSelected="1" zoomScaleNormal="100" zoomScaleSheetLayoutView="80" zoomScalePageLayoutView="85" workbookViewId="0">
      <selection activeCell="C3" sqref="C3:J3"/>
    </sheetView>
  </sheetViews>
  <sheetFormatPr baseColWidth="10" defaultColWidth="11.28515625" defaultRowHeight="15" x14ac:dyDescent="0.25"/>
  <cols>
    <col min="1" max="1" width="4.7109375" style="97" customWidth="1"/>
    <col min="2" max="2" width="11.7109375" style="104" customWidth="1"/>
    <col min="3" max="3" width="24.140625" style="104" customWidth="1"/>
    <col min="4" max="10" width="7.5703125" style="104" customWidth="1"/>
    <col min="11" max="11" width="4.7109375" style="40" customWidth="1"/>
    <col min="12" max="19" width="11.28515625" style="103"/>
    <col min="20" max="16384" width="11.28515625" style="97"/>
  </cols>
  <sheetData>
    <row r="1" spans="2:19" s="86" customFormat="1" ht="70.7" customHeight="1" x14ac:dyDescent="0.25">
      <c r="B1" s="204" t="s">
        <v>169</v>
      </c>
      <c r="C1" s="204"/>
      <c r="D1" s="204"/>
      <c r="E1" s="204"/>
      <c r="F1" s="204"/>
      <c r="G1" s="204"/>
      <c r="H1" s="204"/>
      <c r="I1" s="204"/>
      <c r="J1" s="204"/>
      <c r="K1" s="40"/>
      <c r="L1" s="85" t="s">
        <v>0</v>
      </c>
      <c r="M1" s="85"/>
      <c r="N1" s="85"/>
      <c r="O1" s="85"/>
      <c r="P1" s="85"/>
      <c r="Q1" s="85"/>
      <c r="R1" s="85"/>
      <c r="S1" s="85"/>
    </row>
    <row r="2" spans="2:19" s="86" customFormat="1" ht="42.6" customHeight="1" x14ac:dyDescent="0.25">
      <c r="B2" s="205" t="s">
        <v>281</v>
      </c>
      <c r="C2" s="205"/>
      <c r="D2" s="205"/>
      <c r="E2" s="205"/>
      <c r="F2" s="205"/>
      <c r="G2" s="205"/>
      <c r="H2" s="205"/>
      <c r="I2" s="205"/>
      <c r="J2" s="205"/>
      <c r="K2" s="40"/>
      <c r="L2" s="167" t="s">
        <v>336</v>
      </c>
      <c r="M2" s="167"/>
      <c r="N2" s="167"/>
      <c r="O2" s="167"/>
      <c r="P2" s="167"/>
      <c r="Q2" s="167"/>
      <c r="R2" s="167"/>
      <c r="S2" s="167"/>
    </row>
    <row r="3" spans="2:19" s="86" customFormat="1" ht="28.35" customHeight="1" x14ac:dyDescent="0.25">
      <c r="B3" s="87" t="s">
        <v>1</v>
      </c>
      <c r="C3" s="206"/>
      <c r="D3" s="206"/>
      <c r="E3" s="206"/>
      <c r="F3" s="206"/>
      <c r="G3" s="206"/>
      <c r="H3" s="206"/>
      <c r="I3" s="206"/>
      <c r="J3" s="207"/>
      <c r="K3" s="40"/>
      <c r="L3" s="167"/>
      <c r="M3" s="167"/>
      <c r="N3" s="167"/>
      <c r="O3" s="167"/>
      <c r="P3" s="167"/>
      <c r="Q3" s="167"/>
      <c r="R3" s="167"/>
      <c r="S3" s="167"/>
    </row>
    <row r="4" spans="2:19" s="86" customFormat="1" ht="28.35" customHeight="1" x14ac:dyDescent="0.25">
      <c r="B4" s="88" t="s">
        <v>2</v>
      </c>
      <c r="C4" s="89" t="s">
        <v>226</v>
      </c>
      <c r="D4" s="90"/>
      <c r="E4" s="91"/>
      <c r="F4" s="91"/>
      <c r="G4" s="91"/>
      <c r="H4" s="91"/>
      <c r="I4" s="91"/>
      <c r="J4" s="92"/>
      <c r="K4" s="40"/>
      <c r="L4" s="167"/>
      <c r="M4" s="167"/>
      <c r="N4" s="167"/>
      <c r="O4" s="167"/>
      <c r="P4" s="167"/>
      <c r="Q4" s="167"/>
      <c r="R4" s="167"/>
      <c r="S4" s="167"/>
    </row>
    <row r="5" spans="2:19" s="95" customFormat="1" ht="27.95" customHeight="1" x14ac:dyDescent="0.25">
      <c r="B5" s="93"/>
      <c r="C5" s="93"/>
      <c r="D5" s="93"/>
      <c r="E5" s="94"/>
      <c r="F5" s="94"/>
      <c r="G5" s="94"/>
      <c r="H5" s="94"/>
      <c r="I5" s="94"/>
      <c r="J5" s="94"/>
      <c r="K5" s="40"/>
      <c r="L5" s="167"/>
      <c r="M5" s="167"/>
      <c r="N5" s="167"/>
      <c r="O5" s="167"/>
      <c r="P5" s="167"/>
      <c r="Q5" s="167"/>
      <c r="R5" s="167"/>
      <c r="S5" s="167"/>
    </row>
    <row r="6" spans="2:19" s="96" customFormat="1" ht="28.35" customHeight="1" x14ac:dyDescent="0.25">
      <c r="B6" s="202" t="s">
        <v>4</v>
      </c>
      <c r="C6" s="202"/>
      <c r="D6" s="202"/>
      <c r="E6" s="202"/>
      <c r="F6" s="202"/>
      <c r="G6" s="202"/>
      <c r="H6" s="202"/>
      <c r="I6" s="202"/>
      <c r="J6" s="202"/>
      <c r="K6" s="40"/>
      <c r="L6" s="167"/>
      <c r="M6" s="167"/>
      <c r="N6" s="167"/>
      <c r="O6" s="167"/>
      <c r="P6" s="167"/>
      <c r="Q6" s="167"/>
      <c r="R6" s="167"/>
      <c r="S6" s="167"/>
    </row>
    <row r="7" spans="2:19" ht="28.35" customHeight="1" x14ac:dyDescent="0.25">
      <c r="B7" s="202" t="s">
        <v>241</v>
      </c>
      <c r="C7" s="202"/>
      <c r="D7" s="202"/>
      <c r="E7" s="202"/>
      <c r="F7" s="202"/>
      <c r="G7" s="202"/>
      <c r="H7" s="202"/>
      <c r="I7" s="202"/>
      <c r="J7" s="202"/>
      <c r="L7" s="167"/>
      <c r="M7" s="167"/>
      <c r="N7" s="167"/>
      <c r="O7" s="167"/>
      <c r="P7" s="167"/>
      <c r="Q7" s="167"/>
      <c r="R7" s="167"/>
      <c r="S7" s="167"/>
    </row>
    <row r="8" spans="2:19" ht="14.1" customHeight="1" x14ac:dyDescent="0.25">
      <c r="B8" s="98"/>
      <c r="C8" s="99"/>
      <c r="D8" s="99"/>
      <c r="E8" s="99"/>
      <c r="F8" s="99"/>
      <c r="G8" s="99"/>
      <c r="H8" s="99"/>
      <c r="I8" s="99"/>
      <c r="J8" s="99"/>
      <c r="L8" s="167"/>
      <c r="M8" s="167"/>
      <c r="N8" s="167"/>
      <c r="O8" s="167"/>
      <c r="P8" s="167"/>
      <c r="Q8" s="167"/>
      <c r="R8" s="167"/>
      <c r="S8" s="167"/>
    </row>
    <row r="9" spans="2:19" ht="14.1" customHeight="1" x14ac:dyDescent="0.25">
      <c r="B9" s="208" t="s">
        <v>5</v>
      </c>
      <c r="C9" s="209"/>
      <c r="D9" s="211"/>
      <c r="E9" s="211"/>
      <c r="F9" s="211"/>
      <c r="G9" s="211"/>
      <c r="H9" s="211"/>
      <c r="I9" s="211"/>
      <c r="J9" s="211"/>
      <c r="L9" s="167"/>
      <c r="M9" s="167"/>
      <c r="N9" s="167"/>
      <c r="O9" s="167"/>
      <c r="P9" s="167"/>
      <c r="Q9" s="167"/>
      <c r="R9" s="167"/>
      <c r="S9" s="167"/>
    </row>
    <row r="10" spans="2:19" ht="14.1" customHeight="1" x14ac:dyDescent="0.25">
      <c r="B10" s="168" t="s">
        <v>168</v>
      </c>
      <c r="C10" s="212"/>
      <c r="D10" s="219"/>
      <c r="E10" s="220"/>
      <c r="F10" s="220"/>
      <c r="G10" s="220"/>
      <c r="H10" s="220"/>
      <c r="I10" s="220"/>
      <c r="J10" s="221"/>
      <c r="L10" s="167"/>
      <c r="M10" s="167"/>
      <c r="N10" s="167"/>
      <c r="O10" s="167"/>
      <c r="P10" s="167"/>
      <c r="Q10" s="167"/>
      <c r="R10" s="167"/>
      <c r="S10" s="167"/>
    </row>
    <row r="11" spans="2:19" ht="14.1" customHeight="1" x14ac:dyDescent="0.25">
      <c r="B11" s="208" t="s">
        <v>6</v>
      </c>
      <c r="C11" s="209"/>
      <c r="D11" s="216"/>
      <c r="E11" s="217"/>
      <c r="F11" s="217"/>
      <c r="G11" s="217"/>
      <c r="H11" s="217"/>
      <c r="I11" s="217"/>
      <c r="J11" s="218"/>
      <c r="L11" s="167"/>
      <c r="M11" s="167"/>
      <c r="N11" s="167"/>
      <c r="O11" s="167"/>
      <c r="P11" s="167"/>
      <c r="Q11" s="167"/>
      <c r="R11" s="167"/>
      <c r="S11" s="167"/>
    </row>
    <row r="12" spans="2:19" ht="14.1" customHeight="1" x14ac:dyDescent="0.25">
      <c r="B12" s="208" t="s">
        <v>7</v>
      </c>
      <c r="C12" s="209"/>
      <c r="D12" s="210"/>
      <c r="E12" s="211"/>
      <c r="F12" s="211"/>
      <c r="G12" s="211"/>
      <c r="H12" s="211"/>
      <c r="I12" s="211"/>
      <c r="J12" s="211"/>
      <c r="L12" s="167"/>
      <c r="M12" s="167"/>
      <c r="N12" s="167"/>
      <c r="O12" s="167"/>
      <c r="P12" s="167"/>
      <c r="Q12" s="167"/>
      <c r="R12" s="167"/>
      <c r="S12" s="167"/>
    </row>
    <row r="13" spans="2:19" ht="14.1" customHeight="1" x14ac:dyDescent="0.25">
      <c r="B13" s="100" t="s">
        <v>8</v>
      </c>
      <c r="C13" s="101"/>
      <c r="D13" s="211"/>
      <c r="E13" s="211"/>
      <c r="F13" s="211"/>
      <c r="G13" s="211"/>
      <c r="H13" s="211"/>
      <c r="I13" s="211"/>
      <c r="J13" s="211"/>
      <c r="L13" s="167"/>
      <c r="M13" s="167"/>
      <c r="N13" s="167"/>
      <c r="O13" s="167"/>
      <c r="P13" s="167"/>
      <c r="Q13" s="167"/>
      <c r="R13" s="167"/>
      <c r="S13" s="167"/>
    </row>
    <row r="14" spans="2:19" ht="14.1" customHeight="1" x14ac:dyDescent="0.25">
      <c r="B14" s="208" t="s">
        <v>109</v>
      </c>
      <c r="C14" s="213"/>
      <c r="D14" s="222"/>
      <c r="E14" s="222"/>
      <c r="F14" s="222"/>
      <c r="G14" s="222"/>
      <c r="H14" s="222"/>
      <c r="I14" s="222"/>
      <c r="J14" s="222"/>
      <c r="L14" s="167"/>
      <c r="M14" s="167"/>
      <c r="N14" s="167"/>
      <c r="O14" s="167"/>
      <c r="P14" s="167"/>
      <c r="Q14" s="167"/>
      <c r="R14" s="167"/>
      <c r="S14" s="167"/>
    </row>
    <row r="15" spans="2:19" ht="14.1" customHeight="1" x14ac:dyDescent="0.25">
      <c r="B15" s="100" t="s">
        <v>9</v>
      </c>
      <c r="C15" s="101"/>
      <c r="D15" s="216"/>
      <c r="E15" s="217"/>
      <c r="F15" s="217"/>
      <c r="G15" s="217"/>
      <c r="H15" s="217"/>
      <c r="I15" s="217"/>
      <c r="J15" s="218"/>
      <c r="L15" s="167"/>
      <c r="M15" s="167"/>
      <c r="N15" s="167"/>
      <c r="O15" s="167"/>
      <c r="P15" s="167"/>
      <c r="Q15" s="167"/>
      <c r="R15" s="167"/>
      <c r="S15" s="167"/>
    </row>
    <row r="16" spans="2:19" ht="14.1" customHeight="1" x14ac:dyDescent="0.25">
      <c r="B16" s="100" t="s">
        <v>10</v>
      </c>
      <c r="C16" s="101"/>
      <c r="D16" s="215"/>
      <c r="E16" s="215"/>
      <c r="F16" s="215"/>
      <c r="G16" s="215"/>
      <c r="H16" s="215"/>
      <c r="I16" s="215"/>
      <c r="J16" s="215"/>
      <c r="L16" s="167"/>
      <c r="M16" s="167"/>
      <c r="N16" s="167"/>
      <c r="O16" s="167"/>
      <c r="P16" s="167"/>
      <c r="Q16" s="167"/>
      <c r="R16" s="167"/>
      <c r="S16" s="167"/>
    </row>
    <row r="17" spans="2:19" ht="14.1" customHeight="1" x14ac:dyDescent="0.25">
      <c r="B17" s="208" t="s">
        <v>300</v>
      </c>
      <c r="C17" s="209"/>
      <c r="D17" s="340"/>
      <c r="E17" s="214"/>
      <c r="F17" s="214"/>
      <c r="G17" s="214"/>
      <c r="H17" s="214"/>
      <c r="I17" s="214"/>
      <c r="J17" s="214"/>
      <c r="L17" s="167"/>
      <c r="M17" s="167"/>
      <c r="N17" s="167"/>
      <c r="O17" s="167"/>
      <c r="P17" s="167"/>
      <c r="Q17" s="167"/>
      <c r="R17" s="167"/>
      <c r="S17" s="167"/>
    </row>
    <row r="18" spans="2:19" ht="14.1" customHeight="1" x14ac:dyDescent="0.25">
      <c r="B18" s="208" t="s">
        <v>301</v>
      </c>
      <c r="C18" s="209"/>
      <c r="D18" s="340"/>
      <c r="E18" s="214"/>
      <c r="F18" s="214"/>
      <c r="G18" s="214"/>
      <c r="H18" s="214"/>
      <c r="I18" s="214"/>
      <c r="J18" s="214"/>
      <c r="L18" s="167"/>
      <c r="M18" s="167"/>
      <c r="N18" s="167"/>
      <c r="O18" s="167"/>
      <c r="P18" s="167"/>
      <c r="Q18" s="167"/>
      <c r="R18" s="167"/>
      <c r="S18" s="167"/>
    </row>
    <row r="19" spans="2:19" ht="14.1" customHeight="1" x14ac:dyDescent="0.25">
      <c r="L19" s="105"/>
      <c r="M19" s="296" t="s">
        <v>334</v>
      </c>
      <c r="N19" s="296"/>
      <c r="O19" s="102"/>
      <c r="P19" s="297" t="s">
        <v>335</v>
      </c>
      <c r="Q19" s="297"/>
      <c r="R19" s="106"/>
      <c r="S19" s="106"/>
    </row>
    <row r="20" spans="2:19" s="95" customFormat="1" ht="56.85" customHeight="1" x14ac:dyDescent="0.25">
      <c r="B20" s="202" t="s">
        <v>299</v>
      </c>
      <c r="C20" s="202"/>
      <c r="D20" s="202"/>
      <c r="E20" s="202"/>
      <c r="F20" s="202"/>
      <c r="G20" s="202"/>
      <c r="H20" s="202"/>
      <c r="I20" s="202"/>
      <c r="J20" s="202"/>
      <c r="K20" s="40"/>
      <c r="M20" s="115"/>
      <c r="N20" s="115"/>
      <c r="O20" s="115"/>
      <c r="P20" s="115"/>
      <c r="Q20" s="115"/>
      <c r="R20" s="115"/>
      <c r="S20" s="115"/>
    </row>
    <row r="21" spans="2:19" ht="198.6" customHeight="1" x14ac:dyDescent="0.25">
      <c r="B21" s="309"/>
      <c r="C21" s="310"/>
      <c r="D21" s="310"/>
      <c r="E21" s="310"/>
      <c r="F21" s="310"/>
      <c r="G21" s="310"/>
      <c r="H21" s="310"/>
      <c r="I21" s="310"/>
      <c r="J21" s="310"/>
      <c r="L21" s="166" t="s">
        <v>337</v>
      </c>
      <c r="M21" s="166"/>
      <c r="N21" s="166"/>
      <c r="O21" s="166"/>
      <c r="P21" s="166"/>
      <c r="Q21" s="166"/>
      <c r="R21" s="166"/>
      <c r="S21" s="166"/>
    </row>
    <row r="22" spans="2:19" ht="14.1" customHeight="1" x14ac:dyDescent="0.25">
      <c r="B22" s="98"/>
      <c r="C22" s="99"/>
      <c r="D22" s="99"/>
      <c r="E22" s="99"/>
      <c r="F22" s="99"/>
      <c r="G22" s="99"/>
      <c r="H22" s="99"/>
      <c r="I22" s="99"/>
      <c r="J22" s="99"/>
      <c r="L22" s="107"/>
      <c r="M22" s="107"/>
      <c r="N22" s="107"/>
      <c r="O22" s="107"/>
      <c r="P22" s="107"/>
      <c r="Q22" s="107"/>
      <c r="R22" s="107"/>
      <c r="S22" s="107"/>
    </row>
    <row r="23" spans="2:19" ht="24" customHeight="1" x14ac:dyDescent="0.25">
      <c r="B23" s="181" t="s">
        <v>193</v>
      </c>
      <c r="C23" s="181"/>
      <c r="D23" s="83"/>
      <c r="E23" s="40"/>
      <c r="F23" s="108"/>
      <c r="G23" s="40"/>
      <c r="H23" s="108"/>
      <c r="I23" s="108"/>
      <c r="J23" s="108"/>
      <c r="L23" s="109"/>
      <c r="M23" s="105"/>
      <c r="N23" s="105"/>
      <c r="O23" s="105"/>
      <c r="P23" s="105"/>
      <c r="Q23" s="105"/>
      <c r="R23" s="105"/>
      <c r="S23" s="105"/>
    </row>
    <row r="24" spans="2:19" ht="14.1" customHeight="1" x14ac:dyDescent="0.25">
      <c r="B24" s="110"/>
      <c r="C24" s="111"/>
      <c r="D24" s="111"/>
      <c r="E24" s="108"/>
      <c r="F24" s="108"/>
      <c r="G24" s="108"/>
      <c r="H24" s="108"/>
      <c r="I24" s="108"/>
      <c r="J24" s="108"/>
      <c r="L24" s="105"/>
      <c r="M24" s="105"/>
      <c r="N24" s="105"/>
      <c r="O24" s="105"/>
      <c r="P24" s="105"/>
      <c r="Q24" s="105"/>
      <c r="R24" s="105"/>
      <c r="S24" s="105"/>
    </row>
    <row r="25" spans="2:19" ht="24.75" customHeight="1" x14ac:dyDescent="0.25">
      <c r="B25" s="181" t="s">
        <v>150</v>
      </c>
      <c r="C25" s="181"/>
      <c r="D25" s="83"/>
      <c r="E25" s="40"/>
      <c r="F25" s="112" t="s">
        <v>242</v>
      </c>
      <c r="G25" s="185"/>
      <c r="H25" s="186"/>
      <c r="I25" s="186"/>
      <c r="J25" s="187"/>
      <c r="L25" s="321" t="s">
        <v>292</v>
      </c>
      <c r="M25" s="321"/>
      <c r="N25" s="321"/>
      <c r="O25" s="321"/>
      <c r="P25" s="321"/>
      <c r="Q25" s="321"/>
      <c r="R25" s="321"/>
      <c r="S25" s="321"/>
    </row>
    <row r="26" spans="2:19" ht="14.1" customHeight="1" x14ac:dyDescent="0.25">
      <c r="B26" s="110"/>
      <c r="C26" s="108"/>
      <c r="D26" s="108"/>
      <c r="E26" s="108"/>
      <c r="F26" s="108"/>
      <c r="G26" s="108"/>
      <c r="H26" s="108"/>
      <c r="I26" s="108"/>
      <c r="J26" s="108"/>
      <c r="L26" s="105"/>
      <c r="M26" s="105"/>
      <c r="N26" s="105"/>
      <c r="O26" s="105"/>
      <c r="P26" s="105"/>
      <c r="Q26" s="105"/>
      <c r="R26" s="105"/>
      <c r="S26" s="105"/>
    </row>
    <row r="27" spans="2:19" s="95" customFormat="1" ht="28.35" customHeight="1" x14ac:dyDescent="0.25">
      <c r="B27" s="188" t="s">
        <v>243</v>
      </c>
      <c r="C27" s="188"/>
      <c r="D27" s="188"/>
      <c r="E27" s="188"/>
      <c r="F27" s="188"/>
      <c r="G27" s="188"/>
      <c r="H27" s="188"/>
      <c r="I27" s="188"/>
      <c r="J27" s="188"/>
      <c r="K27" s="40"/>
      <c r="L27" s="169" t="s">
        <v>293</v>
      </c>
      <c r="M27" s="169"/>
      <c r="N27" s="169"/>
      <c r="O27" s="169"/>
      <c r="P27" s="169"/>
      <c r="Q27" s="169"/>
      <c r="R27" s="169"/>
      <c r="S27" s="169"/>
    </row>
    <row r="28" spans="2:19" s="95" customFormat="1" ht="28.35" customHeight="1" x14ac:dyDescent="0.25">
      <c r="B28" s="166" t="s">
        <v>244</v>
      </c>
      <c r="C28" s="189"/>
      <c r="D28" s="189"/>
      <c r="E28" s="189"/>
      <c r="F28" s="189"/>
      <c r="G28" s="189"/>
      <c r="H28" s="189"/>
      <c r="I28" s="189"/>
      <c r="J28" s="189"/>
      <c r="K28" s="40"/>
      <c r="L28" s="169"/>
      <c r="M28" s="169"/>
      <c r="N28" s="169"/>
      <c r="O28" s="169"/>
      <c r="P28" s="169"/>
      <c r="Q28" s="169"/>
      <c r="R28" s="169"/>
      <c r="S28" s="169"/>
    </row>
    <row r="29" spans="2:19" ht="14.1" customHeight="1" x14ac:dyDescent="0.25">
      <c r="B29" s="98"/>
      <c r="C29" s="99"/>
      <c r="D29" s="99"/>
      <c r="E29" s="99"/>
      <c r="F29" s="99"/>
      <c r="G29" s="99"/>
      <c r="H29" s="99"/>
      <c r="I29" s="99"/>
      <c r="J29" s="99"/>
      <c r="L29" s="113"/>
      <c r="M29" s="113"/>
      <c r="N29" s="113"/>
      <c r="O29" s="113"/>
      <c r="P29" s="113"/>
      <c r="Q29" s="113"/>
      <c r="R29" s="113"/>
      <c r="S29" s="113"/>
    </row>
    <row r="30" spans="2:19" s="114" customFormat="1" ht="28.35" customHeight="1" x14ac:dyDescent="0.25">
      <c r="B30" s="202" t="s">
        <v>245</v>
      </c>
      <c r="C30" s="202"/>
      <c r="D30" s="202"/>
      <c r="E30" s="202"/>
      <c r="F30" s="202"/>
      <c r="G30" s="202"/>
      <c r="H30" s="202"/>
      <c r="I30" s="202"/>
      <c r="J30" s="202"/>
      <c r="K30" s="40"/>
      <c r="L30" s="166" t="s">
        <v>294</v>
      </c>
      <c r="M30" s="166"/>
      <c r="N30" s="166"/>
      <c r="O30" s="166"/>
      <c r="P30" s="166"/>
      <c r="Q30" s="166"/>
      <c r="R30" s="166"/>
      <c r="S30" s="166"/>
    </row>
    <row r="31" spans="2:19" ht="27.75" customHeight="1" x14ac:dyDescent="0.25">
      <c r="B31" s="314" t="s">
        <v>298</v>
      </c>
      <c r="C31" s="315"/>
      <c r="D31" s="315"/>
      <c r="E31" s="315"/>
      <c r="F31" s="315"/>
      <c r="G31" s="315"/>
      <c r="H31" s="315"/>
      <c r="I31" s="315"/>
      <c r="J31" s="315"/>
      <c r="L31" s="166"/>
      <c r="M31" s="166"/>
      <c r="N31" s="166"/>
      <c r="O31" s="166"/>
      <c r="P31" s="166"/>
      <c r="Q31" s="166"/>
      <c r="R31" s="166"/>
      <c r="S31" s="166"/>
    </row>
    <row r="32" spans="2:19" ht="14.1" customHeight="1" x14ac:dyDescent="0.25">
      <c r="B32" s="319" t="s">
        <v>330</v>
      </c>
      <c r="C32" s="320"/>
      <c r="D32" s="320"/>
      <c r="E32" s="320"/>
      <c r="F32" s="320"/>
      <c r="G32" s="320"/>
      <c r="H32" s="320"/>
      <c r="I32" s="320"/>
      <c r="J32" s="320"/>
      <c r="L32" s="166"/>
      <c r="M32" s="166"/>
      <c r="N32" s="166"/>
      <c r="O32" s="166"/>
      <c r="P32" s="166"/>
      <c r="Q32" s="166"/>
      <c r="R32" s="166"/>
      <c r="S32" s="166"/>
    </row>
    <row r="33" spans="2:19" ht="42.6" customHeight="1" x14ac:dyDescent="0.25">
      <c r="B33" s="175" t="s">
        <v>297</v>
      </c>
      <c r="C33" s="176"/>
      <c r="D33" s="176"/>
      <c r="E33" s="176"/>
      <c r="F33" s="176"/>
      <c r="G33" s="176"/>
      <c r="H33" s="176"/>
      <c r="I33" s="176"/>
      <c r="J33" s="176"/>
      <c r="L33" s="166"/>
      <c r="M33" s="166"/>
      <c r="N33" s="166"/>
      <c r="O33" s="166"/>
      <c r="P33" s="166"/>
      <c r="Q33" s="166"/>
      <c r="R33" s="166"/>
      <c r="S33" s="166"/>
    </row>
    <row r="34" spans="2:19" ht="84.95" customHeight="1" x14ac:dyDescent="0.25">
      <c r="B34" s="306"/>
      <c r="C34" s="307"/>
      <c r="D34" s="307"/>
      <c r="E34" s="307"/>
      <c r="F34" s="307"/>
      <c r="G34" s="307"/>
      <c r="H34" s="307"/>
      <c r="I34" s="307"/>
      <c r="J34" s="308"/>
      <c r="L34" s="113"/>
      <c r="M34" s="113"/>
      <c r="N34" s="113"/>
      <c r="O34" s="113"/>
      <c r="P34" s="113"/>
      <c r="Q34" s="113"/>
      <c r="R34" s="113"/>
      <c r="S34" s="113"/>
    </row>
    <row r="35" spans="2:19" ht="28.35" customHeight="1" x14ac:dyDescent="0.25">
      <c r="B35" s="188" t="s">
        <v>167</v>
      </c>
      <c r="C35" s="188"/>
      <c r="D35" s="188"/>
      <c r="E35" s="188"/>
      <c r="F35" s="188"/>
      <c r="G35" s="188"/>
      <c r="H35" s="188"/>
      <c r="I35" s="188"/>
      <c r="J35" s="188"/>
      <c r="L35" s="105"/>
      <c r="M35" s="105"/>
      <c r="N35" s="105"/>
      <c r="O35" s="105"/>
      <c r="P35" s="105"/>
      <c r="Q35" s="105"/>
      <c r="R35" s="105"/>
      <c r="S35" s="105"/>
    </row>
    <row r="36" spans="2:19" ht="28.35" customHeight="1" x14ac:dyDescent="0.25">
      <c r="B36" s="311" t="s">
        <v>295</v>
      </c>
      <c r="C36" s="312"/>
      <c r="D36" s="312"/>
      <c r="E36" s="312"/>
      <c r="F36" s="312"/>
      <c r="G36" s="312"/>
      <c r="H36" s="312"/>
      <c r="I36" s="312"/>
      <c r="J36" s="312"/>
      <c r="L36" s="300" t="s">
        <v>246</v>
      </c>
      <c r="M36" s="300"/>
      <c r="N36" s="300"/>
      <c r="O36" s="300"/>
      <c r="P36" s="300"/>
      <c r="Q36" s="300"/>
      <c r="R36" s="300"/>
      <c r="S36" s="300"/>
    </row>
    <row r="37" spans="2:19" s="96" customFormat="1" ht="28.35" customHeight="1" x14ac:dyDescent="0.25">
      <c r="B37" s="317" t="s">
        <v>296</v>
      </c>
      <c r="C37" s="318"/>
      <c r="D37" s="318"/>
      <c r="E37" s="318"/>
      <c r="F37" s="318"/>
      <c r="G37" s="318"/>
      <c r="H37" s="318"/>
      <c r="I37" s="318"/>
      <c r="J37" s="318"/>
      <c r="K37" s="40"/>
      <c r="L37" s="115"/>
      <c r="M37" s="115"/>
      <c r="N37" s="115"/>
      <c r="O37" s="115"/>
      <c r="P37" s="115"/>
      <c r="Q37" s="115"/>
      <c r="R37" s="115"/>
      <c r="S37" s="115"/>
    </row>
    <row r="38" spans="2:19" s="116" customFormat="1" ht="28.35" customHeight="1" x14ac:dyDescent="0.25">
      <c r="B38" s="302" t="s">
        <v>11</v>
      </c>
      <c r="C38" s="303"/>
      <c r="D38" s="303"/>
      <c r="E38" s="303"/>
      <c r="F38" s="303"/>
      <c r="G38" s="303"/>
      <c r="H38" s="303"/>
      <c r="I38" s="303"/>
      <c r="J38" s="303"/>
      <c r="K38" s="40"/>
      <c r="L38" s="115"/>
      <c r="M38" s="115"/>
      <c r="N38" s="115"/>
      <c r="O38" s="115"/>
      <c r="P38" s="115"/>
      <c r="Q38" s="115"/>
      <c r="R38" s="115"/>
      <c r="S38" s="115"/>
    </row>
    <row r="39" spans="2:19" s="119" customFormat="1" ht="14.1" customHeight="1" x14ac:dyDescent="0.25">
      <c r="B39" s="173" t="s">
        <v>247</v>
      </c>
      <c r="C39" s="174"/>
      <c r="D39" s="117"/>
      <c r="E39" s="117"/>
      <c r="F39" s="118" t="s">
        <v>12</v>
      </c>
      <c r="G39" s="118" t="s">
        <v>13</v>
      </c>
      <c r="H39" s="118" t="s">
        <v>14</v>
      </c>
      <c r="I39" s="118" t="s">
        <v>15</v>
      </c>
      <c r="J39" s="118" t="s">
        <v>16</v>
      </c>
      <c r="K39" s="40"/>
      <c r="L39" s="313"/>
      <c r="M39" s="313"/>
      <c r="N39" s="313"/>
      <c r="O39" s="313"/>
      <c r="P39" s="313"/>
      <c r="Q39" s="313"/>
      <c r="R39" s="313"/>
      <c r="S39" s="115"/>
    </row>
    <row r="40" spans="2:19" s="119" customFormat="1" ht="14.1" customHeight="1" x14ac:dyDescent="0.25">
      <c r="B40" s="316" t="s">
        <v>249</v>
      </c>
      <c r="C40" s="305"/>
      <c r="D40" s="117"/>
      <c r="E40" s="117"/>
      <c r="F40" s="341"/>
      <c r="G40" s="341"/>
      <c r="H40" s="341"/>
      <c r="I40" s="342"/>
      <c r="J40" s="342"/>
      <c r="K40" s="40"/>
      <c r="L40" s="313"/>
      <c r="M40" s="313"/>
      <c r="N40" s="313"/>
      <c r="O40" s="313"/>
      <c r="P40" s="313"/>
      <c r="Q40" s="313"/>
      <c r="R40" s="313"/>
      <c r="S40" s="63"/>
    </row>
    <row r="41" spans="2:19" s="119" customFormat="1" ht="14.1" customHeight="1" x14ac:dyDescent="0.25">
      <c r="B41" s="120"/>
      <c r="C41" s="301"/>
      <c r="D41" s="301"/>
      <c r="E41" s="301"/>
      <c r="F41" s="301"/>
      <c r="G41" s="301"/>
      <c r="H41" s="301"/>
      <c r="I41" s="301"/>
      <c r="J41" s="301"/>
      <c r="K41" s="40"/>
      <c r="L41" s="59"/>
      <c r="M41" s="59"/>
      <c r="N41" s="59"/>
      <c r="O41" s="59"/>
      <c r="P41" s="59"/>
      <c r="Q41" s="59"/>
      <c r="R41" s="59"/>
      <c r="S41" s="63"/>
    </row>
    <row r="42" spans="2:19" s="119" customFormat="1" ht="14.1" customHeight="1" x14ac:dyDescent="0.25">
      <c r="B42" s="316" t="s">
        <v>248</v>
      </c>
      <c r="C42" s="305"/>
      <c r="D42" s="121"/>
      <c r="E42" s="118" t="s">
        <v>17</v>
      </c>
      <c r="F42" s="118" t="s">
        <v>18</v>
      </c>
      <c r="G42" s="118" t="s">
        <v>13</v>
      </c>
      <c r="H42" s="118" t="s">
        <v>14</v>
      </c>
      <c r="I42" s="118" t="s">
        <v>19</v>
      </c>
      <c r="J42" s="120"/>
      <c r="K42" s="40"/>
      <c r="L42" s="59"/>
      <c r="M42" s="59"/>
      <c r="N42" s="59"/>
      <c r="O42" s="59"/>
      <c r="P42" s="59"/>
      <c r="Q42" s="59"/>
      <c r="R42" s="59"/>
      <c r="S42" s="63"/>
    </row>
    <row r="43" spans="2:19" s="119" customFormat="1" ht="14.1" customHeight="1" x14ac:dyDescent="0.25">
      <c r="B43" s="316" t="s">
        <v>249</v>
      </c>
      <c r="C43" s="305"/>
      <c r="D43" s="121"/>
      <c r="E43" s="342"/>
      <c r="F43" s="341"/>
      <c r="G43" s="342"/>
      <c r="H43" s="342"/>
      <c r="I43" s="342"/>
      <c r="J43" s="120"/>
      <c r="K43" s="40"/>
      <c r="L43" s="313"/>
      <c r="M43" s="313"/>
      <c r="N43" s="313"/>
      <c r="O43" s="313"/>
      <c r="P43" s="313"/>
      <c r="Q43" s="313"/>
      <c r="R43" s="313"/>
      <c r="S43" s="64"/>
    </row>
    <row r="44" spans="2:19" s="124" customFormat="1" ht="27.95" customHeight="1" x14ac:dyDescent="0.25">
      <c r="B44" s="183" t="s">
        <v>286</v>
      </c>
      <c r="C44" s="184"/>
      <c r="D44" s="184"/>
      <c r="E44" s="184"/>
      <c r="F44" s="184"/>
      <c r="G44" s="184"/>
      <c r="H44" s="184"/>
      <c r="I44" s="184"/>
      <c r="J44" s="184"/>
      <c r="K44" s="40"/>
      <c r="L44" s="122"/>
      <c r="M44" s="123"/>
      <c r="N44" s="123"/>
      <c r="O44" s="123"/>
      <c r="P44" s="123"/>
      <c r="Q44" s="123"/>
      <c r="R44" s="123"/>
      <c r="S44" s="63"/>
    </row>
    <row r="45" spans="2:19" s="119" customFormat="1" ht="14.1" customHeight="1" x14ac:dyDescent="0.25">
      <c r="B45" s="161" t="s">
        <v>247</v>
      </c>
      <c r="C45" s="162"/>
      <c r="D45" s="163"/>
      <c r="E45" s="304" t="s">
        <v>284</v>
      </c>
      <c r="F45" s="305"/>
      <c r="G45" s="304" t="s">
        <v>285</v>
      </c>
      <c r="H45" s="305"/>
      <c r="I45" s="304" t="s">
        <v>16</v>
      </c>
      <c r="J45" s="305"/>
      <c r="K45" s="40"/>
      <c r="L45" s="122"/>
      <c r="M45" s="105"/>
      <c r="N45" s="105"/>
      <c r="O45" s="105"/>
      <c r="P45" s="105"/>
      <c r="Q45" s="105"/>
      <c r="R45" s="105"/>
      <c r="S45" s="63"/>
    </row>
    <row r="46" spans="2:19" s="119" customFormat="1" ht="14.1" customHeight="1" x14ac:dyDescent="0.25">
      <c r="B46" s="161" t="s">
        <v>250</v>
      </c>
      <c r="C46" s="162"/>
      <c r="D46" s="163"/>
      <c r="E46" s="177"/>
      <c r="F46" s="343"/>
      <c r="G46" s="177"/>
      <c r="H46" s="343"/>
      <c r="I46" s="177"/>
      <c r="J46" s="343"/>
      <c r="K46" s="40"/>
      <c r="L46" s="313"/>
      <c r="M46" s="313"/>
      <c r="N46" s="313"/>
      <c r="O46" s="313"/>
      <c r="P46" s="313"/>
      <c r="Q46" s="313"/>
      <c r="R46" s="313"/>
      <c r="S46" s="64"/>
    </row>
    <row r="47" spans="2:19" s="119" customFormat="1" ht="14.1" customHeight="1" x14ac:dyDescent="0.25">
      <c r="B47" s="161" t="s">
        <v>251</v>
      </c>
      <c r="C47" s="162"/>
      <c r="D47" s="163"/>
      <c r="E47" s="177"/>
      <c r="F47" s="343"/>
      <c r="G47" s="177"/>
      <c r="H47" s="343"/>
      <c r="I47" s="177"/>
      <c r="J47" s="343"/>
      <c r="K47" s="40"/>
      <c r="L47" s="313"/>
      <c r="M47" s="313"/>
      <c r="N47" s="313"/>
      <c r="O47" s="313"/>
      <c r="P47" s="313"/>
      <c r="Q47" s="313"/>
      <c r="R47" s="313"/>
      <c r="S47" s="64"/>
    </row>
    <row r="48" spans="2:19" s="119" customFormat="1" ht="14.1" customHeight="1" x14ac:dyDescent="0.25">
      <c r="B48" s="161" t="s">
        <v>252</v>
      </c>
      <c r="C48" s="162"/>
      <c r="D48" s="163"/>
      <c r="E48" s="177"/>
      <c r="F48" s="343"/>
      <c r="G48" s="177"/>
      <c r="H48" s="343"/>
      <c r="I48" s="177"/>
      <c r="J48" s="343"/>
      <c r="K48" s="40"/>
      <c r="L48" s="313"/>
      <c r="M48" s="313"/>
      <c r="N48" s="313"/>
      <c r="O48" s="313"/>
      <c r="P48" s="313"/>
      <c r="Q48" s="313"/>
      <c r="R48" s="313"/>
      <c r="S48" s="64"/>
    </row>
    <row r="49" spans="1:19" s="119" customFormat="1" ht="14.1" customHeight="1" x14ac:dyDescent="0.25">
      <c r="B49" s="161" t="s">
        <v>253</v>
      </c>
      <c r="C49" s="162"/>
      <c r="D49" s="163"/>
      <c r="E49" s="177"/>
      <c r="F49" s="343"/>
      <c r="G49" s="177"/>
      <c r="H49" s="343"/>
      <c r="I49" s="177"/>
      <c r="J49" s="343"/>
      <c r="K49" s="40"/>
      <c r="L49" s="313"/>
      <c r="M49" s="313"/>
      <c r="N49" s="313"/>
      <c r="O49" s="313"/>
      <c r="P49" s="313"/>
      <c r="Q49" s="313"/>
      <c r="R49" s="313"/>
      <c r="S49" s="64"/>
    </row>
    <row r="50" spans="1:19" s="116" customFormat="1" ht="28.35" customHeight="1" x14ac:dyDescent="0.25">
      <c r="B50" s="302" t="s">
        <v>20</v>
      </c>
      <c r="C50" s="303"/>
      <c r="D50" s="303"/>
      <c r="E50" s="303"/>
      <c r="F50" s="303"/>
      <c r="G50" s="303"/>
      <c r="H50" s="303"/>
      <c r="I50" s="303"/>
      <c r="J50" s="303"/>
      <c r="K50" s="40"/>
      <c r="L50" s="125"/>
      <c r="M50" s="105"/>
      <c r="N50" s="126"/>
      <c r="O50" s="126"/>
      <c r="P50" s="126"/>
      <c r="Q50" s="126"/>
      <c r="R50" s="126"/>
      <c r="S50" s="63"/>
    </row>
    <row r="51" spans="1:19" s="119" customFormat="1" ht="42.6" customHeight="1" x14ac:dyDescent="0.25">
      <c r="B51" s="223"/>
      <c r="C51" s="224"/>
      <c r="D51" s="225"/>
      <c r="E51" s="226" t="s">
        <v>282</v>
      </c>
      <c r="F51" s="227"/>
      <c r="G51" s="227" t="s">
        <v>21</v>
      </c>
      <c r="H51" s="227"/>
      <c r="I51" s="227" t="s">
        <v>22</v>
      </c>
      <c r="J51" s="227"/>
      <c r="K51" s="40"/>
      <c r="L51" s="125"/>
      <c r="M51" s="105"/>
      <c r="N51" s="105"/>
      <c r="O51" s="105"/>
      <c r="P51" s="105"/>
      <c r="Q51" s="105"/>
      <c r="R51" s="105"/>
      <c r="S51" s="63"/>
    </row>
    <row r="52" spans="1:19" s="119" customFormat="1" ht="14.1" customHeight="1" x14ac:dyDescent="0.25">
      <c r="B52" s="228" t="s">
        <v>249</v>
      </c>
      <c r="C52" s="229"/>
      <c r="D52" s="230"/>
      <c r="E52" s="344"/>
      <c r="F52" s="309"/>
      <c r="G52" s="309"/>
      <c r="H52" s="309"/>
      <c r="I52" s="309"/>
      <c r="J52" s="309"/>
      <c r="K52" s="40"/>
      <c r="L52" s="313"/>
      <c r="M52" s="313"/>
      <c r="N52" s="313"/>
      <c r="O52" s="313"/>
      <c r="P52" s="313"/>
      <c r="Q52" s="313"/>
      <c r="R52" s="313"/>
      <c r="S52" s="65"/>
    </row>
    <row r="53" spans="1:19" s="119" customFormat="1" ht="14.1" customHeight="1" x14ac:dyDescent="0.25">
      <c r="B53" s="108"/>
      <c r="C53" s="127"/>
      <c r="D53" s="127"/>
      <c r="E53" s="108"/>
      <c r="F53" s="108"/>
      <c r="G53" s="108"/>
      <c r="H53" s="108"/>
      <c r="I53" s="108"/>
      <c r="J53" s="108"/>
      <c r="K53" s="40"/>
      <c r="L53" s="105"/>
      <c r="M53" s="105"/>
      <c r="N53" s="105"/>
      <c r="O53" s="105"/>
      <c r="P53" s="105"/>
      <c r="Q53" s="105"/>
      <c r="R53" s="105"/>
      <c r="S53" s="105"/>
    </row>
    <row r="54" spans="1:19" s="114" customFormat="1" ht="28.35" customHeight="1" x14ac:dyDescent="0.25">
      <c r="B54" s="180" t="s">
        <v>254</v>
      </c>
      <c r="C54" s="180"/>
      <c r="D54" s="180"/>
      <c r="E54" s="180"/>
      <c r="F54" s="180"/>
      <c r="G54" s="180"/>
      <c r="H54" s="180"/>
      <c r="I54" s="180"/>
      <c r="J54" s="180"/>
      <c r="K54" s="40"/>
      <c r="L54" s="166" t="s">
        <v>331</v>
      </c>
      <c r="M54" s="166"/>
      <c r="N54" s="166"/>
      <c r="O54" s="166"/>
      <c r="P54" s="166"/>
      <c r="Q54" s="166"/>
      <c r="R54" s="166"/>
      <c r="S54" s="166"/>
    </row>
    <row r="55" spans="1:19" s="114" customFormat="1" ht="28.35" customHeight="1" x14ac:dyDescent="0.25">
      <c r="B55" s="181" t="s">
        <v>23</v>
      </c>
      <c r="C55" s="182"/>
      <c r="D55" s="182"/>
      <c r="E55" s="182"/>
      <c r="F55" s="182"/>
      <c r="G55" s="182"/>
      <c r="H55" s="182"/>
      <c r="I55" s="182"/>
      <c r="J55" s="182"/>
      <c r="K55" s="40"/>
      <c r="L55" s="126"/>
      <c r="M55" s="126"/>
      <c r="N55" s="126"/>
      <c r="O55" s="126"/>
      <c r="P55" s="126"/>
      <c r="Q55" s="126"/>
      <c r="R55" s="126"/>
      <c r="S55" s="126"/>
    </row>
    <row r="56" spans="1:19" ht="28.35" customHeight="1" x14ac:dyDescent="0.25">
      <c r="B56" s="181" t="s">
        <v>255</v>
      </c>
      <c r="C56" s="181"/>
      <c r="D56" s="181"/>
      <c r="E56" s="181"/>
      <c r="F56" s="181"/>
      <c r="G56" s="110"/>
      <c r="H56" s="345">
        <f>SUM(F40:J40)</f>
        <v>0</v>
      </c>
      <c r="I56" s="346"/>
      <c r="J56" s="110"/>
      <c r="L56" s="313"/>
      <c r="M56" s="313"/>
      <c r="N56" s="313"/>
      <c r="O56" s="313"/>
      <c r="P56" s="313"/>
      <c r="Q56" s="313"/>
      <c r="R56" s="313"/>
      <c r="S56" s="126"/>
    </row>
    <row r="57" spans="1:19" ht="28.35" customHeight="1" x14ac:dyDescent="0.25">
      <c r="B57" s="181" t="s">
        <v>256</v>
      </c>
      <c r="C57" s="181"/>
      <c r="D57" s="181"/>
      <c r="E57" s="181"/>
      <c r="F57" s="181"/>
      <c r="G57" s="110"/>
      <c r="H57" s="345">
        <f>SUM(E43:I43)</f>
        <v>0</v>
      </c>
      <c r="I57" s="346"/>
      <c r="J57" s="110"/>
      <c r="L57" s="313"/>
      <c r="M57" s="313"/>
      <c r="N57" s="313"/>
      <c r="O57" s="313"/>
      <c r="P57" s="313"/>
      <c r="Q57" s="313"/>
      <c r="R57" s="313"/>
      <c r="S57" s="126"/>
    </row>
    <row r="58" spans="1:19" ht="11.25" customHeight="1" x14ac:dyDescent="0.25">
      <c r="B58" s="110"/>
      <c r="C58" s="108"/>
      <c r="D58" s="108"/>
      <c r="E58" s="108"/>
      <c r="F58" s="108"/>
      <c r="G58" s="108"/>
      <c r="H58" s="108"/>
      <c r="I58" s="108"/>
      <c r="J58" s="108"/>
      <c r="L58" s="105"/>
      <c r="M58" s="105"/>
      <c r="N58" s="105"/>
      <c r="O58" s="105"/>
      <c r="P58" s="105"/>
      <c r="Q58" s="105"/>
      <c r="R58" s="105"/>
      <c r="S58" s="105"/>
    </row>
    <row r="59" spans="1:19" ht="27.95" customHeight="1" x14ac:dyDescent="0.25">
      <c r="A59" s="114"/>
      <c r="B59" s="180" t="s">
        <v>257</v>
      </c>
      <c r="C59" s="180"/>
      <c r="D59" s="180"/>
      <c r="E59" s="180"/>
      <c r="F59" s="180"/>
      <c r="G59" s="180"/>
      <c r="H59" s="180"/>
      <c r="I59" s="180"/>
      <c r="J59" s="180"/>
      <c r="L59" s="166" t="s">
        <v>302</v>
      </c>
      <c r="M59" s="166"/>
      <c r="N59" s="166"/>
      <c r="O59" s="166"/>
      <c r="P59" s="166"/>
      <c r="Q59" s="166"/>
      <c r="R59" s="166"/>
      <c r="S59" s="166"/>
    </row>
    <row r="60" spans="1:19" ht="27.75" customHeight="1" x14ac:dyDescent="0.25">
      <c r="B60" s="110" t="s">
        <v>231</v>
      </c>
      <c r="C60" s="108"/>
      <c r="D60" s="108"/>
      <c r="E60" s="108"/>
      <c r="F60" s="108"/>
      <c r="G60" s="108"/>
      <c r="H60" s="108"/>
      <c r="I60" s="108"/>
      <c r="J60" s="108"/>
      <c r="L60" s="166"/>
      <c r="M60" s="166"/>
      <c r="N60" s="166"/>
      <c r="O60" s="166"/>
      <c r="P60" s="166"/>
      <c r="Q60" s="166"/>
      <c r="R60" s="166"/>
      <c r="S60" s="166"/>
    </row>
    <row r="61" spans="1:19" ht="127.5" customHeight="1" x14ac:dyDescent="0.25">
      <c r="B61" s="232"/>
      <c r="C61" s="298"/>
      <c r="D61" s="298"/>
      <c r="E61" s="298"/>
      <c r="F61" s="298"/>
      <c r="G61" s="298"/>
      <c r="H61" s="298"/>
      <c r="I61" s="298"/>
      <c r="J61" s="299"/>
      <c r="L61" s="166"/>
      <c r="M61" s="166"/>
      <c r="N61" s="166"/>
      <c r="O61" s="166"/>
      <c r="P61" s="166"/>
      <c r="Q61" s="166"/>
      <c r="R61" s="166"/>
      <c r="S61" s="166"/>
    </row>
    <row r="62" spans="1:19" ht="14.1" customHeight="1" x14ac:dyDescent="0.25">
      <c r="B62" s="110"/>
      <c r="C62" s="108"/>
      <c r="D62" s="108"/>
      <c r="E62" s="108"/>
      <c r="F62" s="108"/>
      <c r="G62" s="108"/>
      <c r="H62" s="108"/>
      <c r="I62" s="108"/>
      <c r="J62" s="108"/>
      <c r="L62" s="105"/>
      <c r="M62" s="105"/>
      <c r="N62" s="105"/>
      <c r="O62" s="105"/>
      <c r="P62" s="105"/>
      <c r="Q62" s="105"/>
      <c r="R62" s="105"/>
      <c r="S62" s="105"/>
    </row>
    <row r="63" spans="1:19" s="114" customFormat="1" ht="27.95" customHeight="1" x14ac:dyDescent="0.25">
      <c r="B63" s="194" t="s">
        <v>304</v>
      </c>
      <c r="C63" s="194"/>
      <c r="D63" s="194"/>
      <c r="E63" s="194"/>
      <c r="F63" s="194"/>
      <c r="G63" s="194"/>
      <c r="H63" s="194"/>
      <c r="I63" s="194"/>
      <c r="J63" s="194"/>
      <c r="K63" s="40"/>
      <c r="L63" s="166" t="s">
        <v>303</v>
      </c>
      <c r="M63" s="166"/>
      <c r="N63" s="166"/>
      <c r="O63" s="166"/>
      <c r="P63" s="166"/>
      <c r="Q63" s="166"/>
      <c r="R63" s="166"/>
      <c r="S63" s="166"/>
    </row>
    <row r="64" spans="1:19" ht="28.35" customHeight="1" x14ac:dyDescent="0.25">
      <c r="B64" s="110" t="s">
        <v>231</v>
      </c>
      <c r="C64" s="108"/>
      <c r="D64" s="108"/>
      <c r="E64" s="108"/>
      <c r="F64" s="108"/>
      <c r="G64" s="108"/>
      <c r="H64" s="108"/>
      <c r="I64" s="108"/>
      <c r="J64" s="108"/>
      <c r="L64" s="166"/>
      <c r="M64" s="166"/>
      <c r="N64" s="166"/>
      <c r="O64" s="166"/>
      <c r="P64" s="166"/>
      <c r="Q64" s="166"/>
      <c r="R64" s="166"/>
      <c r="S64" s="166"/>
    </row>
    <row r="65" spans="2:19" ht="84.95" customHeight="1" x14ac:dyDescent="0.25">
      <c r="B65" s="199"/>
      <c r="C65" s="200"/>
      <c r="D65" s="200"/>
      <c r="E65" s="200"/>
      <c r="F65" s="200"/>
      <c r="G65" s="200"/>
      <c r="H65" s="200"/>
      <c r="I65" s="200"/>
      <c r="J65" s="201"/>
      <c r="L65" s="166"/>
      <c r="M65" s="166"/>
      <c r="N65" s="166"/>
      <c r="O65" s="166"/>
      <c r="P65" s="166"/>
      <c r="Q65" s="166"/>
      <c r="R65" s="166"/>
      <c r="S65" s="166"/>
    </row>
    <row r="66" spans="2:19" ht="14.1" customHeight="1" x14ac:dyDescent="0.25">
      <c r="B66" s="110"/>
      <c r="C66" s="108"/>
      <c r="D66" s="108"/>
      <c r="E66" s="108"/>
      <c r="F66" s="108"/>
      <c r="G66" s="108"/>
      <c r="H66" s="108"/>
      <c r="I66" s="108"/>
      <c r="J66" s="108"/>
      <c r="L66" s="105"/>
      <c r="M66" s="105"/>
      <c r="N66" s="105"/>
      <c r="O66" s="105"/>
      <c r="P66" s="105"/>
      <c r="Q66" s="105"/>
      <c r="R66" s="105"/>
      <c r="S66" s="105"/>
    </row>
    <row r="67" spans="2:19" s="114" customFormat="1" ht="42.6" customHeight="1" x14ac:dyDescent="0.25">
      <c r="B67" s="180" t="s">
        <v>305</v>
      </c>
      <c r="C67" s="180"/>
      <c r="D67" s="180"/>
      <c r="E67" s="180"/>
      <c r="F67" s="180"/>
      <c r="G67" s="180"/>
      <c r="H67" s="180"/>
      <c r="I67" s="180"/>
      <c r="J67" s="180"/>
      <c r="K67" s="40"/>
      <c r="L67" s="169" t="s">
        <v>258</v>
      </c>
      <c r="M67" s="169"/>
      <c r="N67" s="169"/>
      <c r="O67" s="169"/>
      <c r="P67" s="169"/>
      <c r="Q67" s="169"/>
      <c r="R67" s="169"/>
      <c r="S67" s="169"/>
    </row>
    <row r="68" spans="2:19" s="95" customFormat="1" ht="14.1" customHeight="1" x14ac:dyDescent="0.25">
      <c r="B68" s="195" t="s">
        <v>118</v>
      </c>
      <c r="C68" s="196"/>
      <c r="D68" s="128"/>
      <c r="E68" s="110"/>
      <c r="F68" s="110"/>
      <c r="G68" s="110"/>
      <c r="H68" s="197"/>
      <c r="I68" s="198"/>
      <c r="J68" s="110"/>
      <c r="K68" s="40"/>
      <c r="L68" s="169"/>
      <c r="M68" s="169"/>
      <c r="N68" s="169"/>
      <c r="O68" s="169"/>
      <c r="P68" s="169"/>
      <c r="Q68" s="169"/>
      <c r="R68" s="169"/>
      <c r="S68" s="169"/>
    </row>
    <row r="69" spans="2:19" s="95" customFormat="1" ht="14.1" customHeight="1" x14ac:dyDescent="0.25">
      <c r="B69" s="129"/>
      <c r="C69" s="129"/>
      <c r="D69" s="129"/>
      <c r="E69" s="129"/>
      <c r="F69" s="129"/>
      <c r="G69" s="129"/>
      <c r="H69" s="129"/>
      <c r="I69" s="129"/>
      <c r="J69" s="129"/>
      <c r="K69" s="40"/>
      <c r="L69" s="115"/>
      <c r="M69" s="115"/>
      <c r="N69" s="115"/>
      <c r="O69" s="115"/>
      <c r="P69" s="115"/>
      <c r="Q69" s="115"/>
      <c r="R69" s="115"/>
      <c r="S69" s="115"/>
    </row>
    <row r="70" spans="2:19" s="95" customFormat="1" ht="14.1" customHeight="1" x14ac:dyDescent="0.25">
      <c r="B70" s="195" t="s">
        <v>117</v>
      </c>
      <c r="C70" s="196"/>
      <c r="D70" s="128"/>
      <c r="E70" s="110"/>
      <c r="F70" s="110"/>
      <c r="G70" s="110"/>
      <c r="H70" s="197"/>
      <c r="I70" s="198"/>
      <c r="J70" s="110"/>
      <c r="K70" s="40"/>
      <c r="L70" s="115"/>
      <c r="M70" s="115"/>
      <c r="N70" s="115"/>
      <c r="O70" s="115"/>
      <c r="P70" s="115"/>
      <c r="Q70" s="115"/>
      <c r="R70" s="115"/>
      <c r="S70" s="115"/>
    </row>
    <row r="71" spans="2:19" s="95" customFormat="1" ht="14.1" customHeight="1" x14ac:dyDescent="0.25">
      <c r="B71" s="129"/>
      <c r="C71" s="129"/>
      <c r="D71" s="129"/>
      <c r="E71" s="129"/>
      <c r="F71" s="129"/>
      <c r="G71" s="129"/>
      <c r="H71" s="129"/>
      <c r="I71" s="129"/>
      <c r="J71" s="129"/>
      <c r="K71" s="40"/>
      <c r="L71" s="115"/>
      <c r="M71" s="115"/>
      <c r="N71" s="115"/>
      <c r="O71" s="115"/>
      <c r="P71" s="115"/>
      <c r="Q71" s="115"/>
      <c r="R71" s="115"/>
      <c r="S71" s="115"/>
    </row>
    <row r="72" spans="2:19" s="95" customFormat="1" ht="14.1" customHeight="1" x14ac:dyDescent="0.25">
      <c r="B72" s="195" t="s">
        <v>116</v>
      </c>
      <c r="C72" s="196"/>
      <c r="D72" s="128"/>
      <c r="E72" s="110"/>
      <c r="F72" s="110"/>
      <c r="G72" s="110"/>
      <c r="H72" s="197"/>
      <c r="I72" s="198"/>
      <c r="J72" s="110"/>
      <c r="K72" s="40"/>
      <c r="L72" s="115"/>
      <c r="M72" s="115"/>
      <c r="N72" s="115"/>
      <c r="O72" s="115"/>
      <c r="P72" s="115"/>
      <c r="Q72" s="115"/>
      <c r="R72" s="115"/>
      <c r="S72" s="115"/>
    </row>
    <row r="73" spans="2:19" s="95" customFormat="1" ht="14.1" customHeight="1" x14ac:dyDescent="0.25">
      <c r="B73" s="129"/>
      <c r="C73" s="129"/>
      <c r="D73" s="129"/>
      <c r="E73" s="129"/>
      <c r="F73" s="129"/>
      <c r="G73" s="129"/>
      <c r="H73" s="129"/>
      <c r="I73" s="129"/>
      <c r="J73" s="129"/>
      <c r="K73" s="40"/>
      <c r="L73" s="115"/>
      <c r="M73" s="115"/>
      <c r="N73" s="115"/>
      <c r="O73" s="115"/>
      <c r="P73" s="115"/>
      <c r="Q73" s="115"/>
      <c r="R73" s="115"/>
      <c r="S73" s="115"/>
    </row>
    <row r="74" spans="2:19" s="95" customFormat="1" ht="28.35" customHeight="1" x14ac:dyDescent="0.25">
      <c r="B74" s="231" t="s">
        <v>238</v>
      </c>
      <c r="C74" s="231"/>
      <c r="D74" s="231"/>
      <c r="E74" s="231"/>
      <c r="F74" s="231"/>
      <c r="G74" s="231"/>
      <c r="H74" s="231"/>
      <c r="I74" s="231"/>
      <c r="J74" s="231"/>
      <c r="K74" s="40"/>
      <c r="L74" s="115"/>
      <c r="M74" s="115"/>
      <c r="N74" s="115"/>
      <c r="O74" s="115"/>
      <c r="P74" s="115"/>
      <c r="Q74" s="115"/>
      <c r="R74" s="115"/>
      <c r="S74" s="115"/>
    </row>
    <row r="75" spans="2:19" ht="84.95" customHeight="1" x14ac:dyDescent="0.25">
      <c r="B75" s="232"/>
      <c r="C75" s="233"/>
      <c r="D75" s="233"/>
      <c r="E75" s="233"/>
      <c r="F75" s="233"/>
      <c r="G75" s="233"/>
      <c r="H75" s="233"/>
      <c r="I75" s="233"/>
      <c r="J75" s="234"/>
      <c r="L75" s="115"/>
      <c r="M75" s="115"/>
      <c r="N75" s="115"/>
      <c r="O75" s="115"/>
      <c r="P75" s="115"/>
      <c r="Q75" s="115"/>
      <c r="R75" s="115"/>
      <c r="S75" s="115"/>
    </row>
    <row r="76" spans="2:19" ht="11.25" customHeight="1" x14ac:dyDescent="0.25">
      <c r="B76" s="110"/>
      <c r="C76" s="108"/>
      <c r="D76" s="108"/>
      <c r="E76" s="108"/>
      <c r="F76" s="108"/>
      <c r="G76" s="108"/>
      <c r="H76" s="108"/>
      <c r="I76" s="108"/>
      <c r="J76" s="108"/>
      <c r="L76" s="105"/>
      <c r="M76" s="105"/>
      <c r="N76" s="105"/>
      <c r="O76" s="105"/>
      <c r="P76" s="105"/>
      <c r="Q76" s="105"/>
      <c r="R76" s="105"/>
      <c r="S76" s="105"/>
    </row>
    <row r="77" spans="2:19" s="114" customFormat="1" ht="28.35" customHeight="1" x14ac:dyDescent="0.25">
      <c r="B77" s="202" t="s">
        <v>287</v>
      </c>
      <c r="C77" s="203"/>
      <c r="D77" s="203"/>
      <c r="E77" s="203"/>
      <c r="F77" s="203"/>
      <c r="G77" s="203"/>
      <c r="H77" s="203"/>
      <c r="I77" s="203"/>
      <c r="J77" s="203"/>
      <c r="K77" s="40"/>
      <c r="L77" s="314" t="s">
        <v>306</v>
      </c>
      <c r="M77" s="314"/>
      <c r="N77" s="314"/>
      <c r="O77" s="314"/>
      <c r="P77" s="314"/>
      <c r="Q77" s="314"/>
      <c r="R77" s="314"/>
      <c r="S77" s="314"/>
    </row>
    <row r="78" spans="2:19" s="114" customFormat="1" ht="28.35" customHeight="1" x14ac:dyDescent="0.25">
      <c r="B78" s="180" t="s">
        <v>288</v>
      </c>
      <c r="C78" s="180"/>
      <c r="D78" s="180"/>
      <c r="E78" s="180"/>
      <c r="F78" s="130"/>
      <c r="G78" s="131" t="s">
        <v>289</v>
      </c>
      <c r="H78" s="132"/>
      <c r="I78" s="131" t="s">
        <v>290</v>
      </c>
      <c r="J78" s="130"/>
      <c r="K78" s="40"/>
      <c r="L78" s="314"/>
      <c r="M78" s="314"/>
      <c r="N78" s="314"/>
      <c r="O78" s="314"/>
      <c r="P78" s="314"/>
      <c r="Q78" s="314"/>
      <c r="R78" s="314"/>
      <c r="S78" s="314"/>
    </row>
    <row r="79" spans="2:19" s="114" customFormat="1" ht="14.1" customHeight="1" x14ac:dyDescent="0.25">
      <c r="B79" s="159" t="s">
        <v>42</v>
      </c>
      <c r="C79" s="159"/>
      <c r="D79" s="159"/>
      <c r="E79" s="159"/>
      <c r="F79" s="133"/>
      <c r="G79" s="133"/>
      <c r="H79" s="133"/>
      <c r="I79" s="133"/>
      <c r="J79" s="133"/>
      <c r="K79" s="40"/>
      <c r="L79" s="314"/>
      <c r="M79" s="314"/>
      <c r="N79" s="314"/>
      <c r="O79" s="314"/>
      <c r="P79" s="314"/>
      <c r="Q79" s="314"/>
      <c r="R79" s="314"/>
      <c r="S79" s="314"/>
    </row>
    <row r="80" spans="2:19" s="114" customFormat="1" ht="14.1" customHeight="1" x14ac:dyDescent="0.25">
      <c r="B80" s="160" t="s">
        <v>43</v>
      </c>
      <c r="C80" s="160"/>
      <c r="D80" s="160"/>
      <c r="E80" s="160"/>
      <c r="F80" s="133"/>
      <c r="G80" s="155" t="s">
        <v>291</v>
      </c>
      <c r="H80" s="134"/>
      <c r="I80" s="155" t="s">
        <v>291</v>
      </c>
      <c r="J80" s="133"/>
      <c r="K80" s="40"/>
      <c r="L80" s="314"/>
      <c r="M80" s="314"/>
      <c r="N80" s="314"/>
      <c r="O80" s="314"/>
      <c r="P80" s="314"/>
      <c r="Q80" s="314"/>
      <c r="R80" s="314"/>
      <c r="S80" s="314"/>
    </row>
    <row r="81" spans="2:19" s="114" customFormat="1" ht="14.1" customHeight="1" x14ac:dyDescent="0.25">
      <c r="B81" s="181" t="s">
        <v>44</v>
      </c>
      <c r="C81" s="181"/>
      <c r="D81" s="181"/>
      <c r="E81" s="181"/>
      <c r="F81" s="133"/>
      <c r="G81" s="155" t="s">
        <v>291</v>
      </c>
      <c r="H81" s="134"/>
      <c r="I81" s="155" t="s">
        <v>291</v>
      </c>
      <c r="J81" s="133"/>
      <c r="K81" s="40"/>
      <c r="L81" s="314"/>
      <c r="M81" s="314"/>
      <c r="N81" s="314"/>
      <c r="O81" s="314"/>
      <c r="P81" s="314"/>
      <c r="Q81" s="314"/>
      <c r="R81" s="314"/>
      <c r="S81" s="314"/>
    </row>
    <row r="82" spans="2:19" s="114" customFormat="1" ht="14.1" customHeight="1" x14ac:dyDescent="0.25">
      <c r="B82" s="181" t="s">
        <v>45</v>
      </c>
      <c r="C82" s="181"/>
      <c r="D82" s="181"/>
      <c r="E82" s="181"/>
      <c r="F82" s="133"/>
      <c r="G82" s="155" t="s">
        <v>291</v>
      </c>
      <c r="H82" s="134"/>
      <c r="I82" s="155" t="s">
        <v>291</v>
      </c>
      <c r="J82" s="133"/>
      <c r="K82" s="40"/>
      <c r="L82" s="314"/>
      <c r="M82" s="314"/>
      <c r="N82" s="314"/>
      <c r="O82" s="314"/>
      <c r="P82" s="314"/>
      <c r="Q82" s="314"/>
      <c r="R82" s="314"/>
      <c r="S82" s="314"/>
    </row>
    <row r="83" spans="2:19" s="114" customFormat="1" ht="14.1" customHeight="1" x14ac:dyDescent="0.25">
      <c r="B83" s="181" t="s">
        <v>46</v>
      </c>
      <c r="C83" s="181"/>
      <c r="D83" s="181"/>
      <c r="E83" s="181"/>
      <c r="F83" s="133"/>
      <c r="G83" s="155" t="s">
        <v>291</v>
      </c>
      <c r="H83" s="134"/>
      <c r="I83" s="155" t="s">
        <v>291</v>
      </c>
      <c r="J83" s="133"/>
      <c r="K83" s="40"/>
      <c r="L83" s="314"/>
      <c r="M83" s="314"/>
      <c r="N83" s="314"/>
      <c r="O83" s="314"/>
      <c r="P83" s="314"/>
      <c r="Q83" s="314"/>
      <c r="R83" s="314"/>
      <c r="S83" s="314"/>
    </row>
    <row r="84" spans="2:19" s="114" customFormat="1" ht="14.1" customHeight="1" x14ac:dyDescent="0.25">
      <c r="B84" s="160" t="s">
        <v>47</v>
      </c>
      <c r="C84" s="160"/>
      <c r="D84" s="160"/>
      <c r="E84" s="160"/>
      <c r="F84" s="160"/>
      <c r="G84" s="155" t="s">
        <v>291</v>
      </c>
      <c r="H84" s="134"/>
      <c r="I84" s="155" t="s">
        <v>291</v>
      </c>
      <c r="J84" s="133"/>
      <c r="K84" s="40"/>
      <c r="L84" s="314"/>
      <c r="M84" s="314"/>
      <c r="N84" s="314"/>
      <c r="O84" s="314"/>
      <c r="P84" s="314"/>
      <c r="Q84" s="314"/>
      <c r="R84" s="314"/>
      <c r="S84" s="314"/>
    </row>
    <row r="85" spans="2:19" s="114" customFormat="1" ht="14.1" customHeight="1" x14ac:dyDescent="0.25">
      <c r="B85" s="159" t="s">
        <v>48</v>
      </c>
      <c r="C85" s="159"/>
      <c r="D85" s="159"/>
      <c r="E85" s="159"/>
      <c r="F85" s="133"/>
      <c r="G85" s="60"/>
      <c r="H85" s="134"/>
      <c r="I85" s="60"/>
      <c r="J85" s="133"/>
      <c r="K85" s="40"/>
      <c r="L85" s="314"/>
      <c r="M85" s="314"/>
      <c r="N85" s="314"/>
      <c r="O85" s="314"/>
      <c r="P85" s="314"/>
      <c r="Q85" s="314"/>
      <c r="R85" s="314"/>
      <c r="S85" s="314"/>
    </row>
    <row r="86" spans="2:19" s="114" customFormat="1" ht="14.1" customHeight="1" x14ac:dyDescent="0.25">
      <c r="B86" s="160" t="s">
        <v>49</v>
      </c>
      <c r="C86" s="160"/>
      <c r="D86" s="160"/>
      <c r="E86" s="160"/>
      <c r="F86" s="133"/>
      <c r="G86" s="155" t="s">
        <v>291</v>
      </c>
      <c r="H86" s="134"/>
      <c r="I86" s="155" t="s">
        <v>291</v>
      </c>
      <c r="J86" s="133"/>
      <c r="K86" s="40"/>
      <c r="L86" s="314"/>
      <c r="M86" s="314"/>
      <c r="N86" s="314"/>
      <c r="O86" s="314"/>
      <c r="P86" s="314"/>
      <c r="Q86" s="314"/>
      <c r="R86" s="314"/>
      <c r="S86" s="314"/>
    </row>
    <row r="87" spans="2:19" s="114" customFormat="1" ht="14.1" customHeight="1" x14ac:dyDescent="0.25">
      <c r="B87" s="160" t="s">
        <v>50</v>
      </c>
      <c r="C87" s="160"/>
      <c r="D87" s="160"/>
      <c r="E87" s="160"/>
      <c r="F87" s="133"/>
      <c r="G87" s="155" t="s">
        <v>291</v>
      </c>
      <c r="H87" s="134"/>
      <c r="I87" s="155" t="s">
        <v>291</v>
      </c>
      <c r="J87" s="133"/>
      <c r="K87" s="40"/>
      <c r="L87" s="314"/>
      <c r="M87" s="314"/>
      <c r="N87" s="314"/>
      <c r="O87" s="314"/>
      <c r="P87" s="314"/>
      <c r="Q87" s="314"/>
      <c r="R87" s="314"/>
      <c r="S87" s="314"/>
    </row>
    <row r="88" spans="2:19" s="114" customFormat="1" ht="14.1" customHeight="1" x14ac:dyDescent="0.25">
      <c r="B88" s="159" t="s">
        <v>51</v>
      </c>
      <c r="C88" s="159"/>
      <c r="D88" s="159"/>
      <c r="E88" s="159"/>
      <c r="F88" s="133"/>
      <c r="G88" s="60"/>
      <c r="H88" s="134"/>
      <c r="I88" s="60"/>
      <c r="J88" s="133"/>
      <c r="K88" s="40"/>
      <c r="L88" s="314"/>
      <c r="M88" s="314"/>
      <c r="N88" s="314"/>
      <c r="O88" s="314"/>
      <c r="P88" s="314"/>
      <c r="Q88" s="314"/>
      <c r="R88" s="314"/>
      <c r="S88" s="314"/>
    </row>
    <row r="89" spans="2:19" s="114" customFormat="1" ht="14.1" customHeight="1" x14ac:dyDescent="0.25">
      <c r="B89" s="160" t="s">
        <v>52</v>
      </c>
      <c r="C89" s="160"/>
      <c r="D89" s="160"/>
      <c r="E89" s="160"/>
      <c r="F89" s="133"/>
      <c r="G89" s="155" t="s">
        <v>291</v>
      </c>
      <c r="H89" s="134"/>
      <c r="I89" s="155" t="s">
        <v>291</v>
      </c>
      <c r="J89" s="133"/>
      <c r="K89" s="40"/>
      <c r="L89" s="314"/>
      <c r="M89" s="314"/>
      <c r="N89" s="314"/>
      <c r="O89" s="314"/>
      <c r="P89" s="314"/>
      <c r="Q89" s="314"/>
      <c r="R89" s="314"/>
      <c r="S89" s="314"/>
    </row>
    <row r="90" spans="2:19" s="114" customFormat="1" ht="14.1" customHeight="1" x14ac:dyDescent="0.25">
      <c r="B90" s="160" t="s">
        <v>53</v>
      </c>
      <c r="C90" s="160"/>
      <c r="D90" s="160"/>
      <c r="E90" s="160"/>
      <c r="F90" s="133"/>
      <c r="G90" s="155" t="s">
        <v>291</v>
      </c>
      <c r="H90" s="134"/>
      <c r="I90" s="155" t="s">
        <v>291</v>
      </c>
      <c r="J90" s="133"/>
      <c r="K90" s="40"/>
      <c r="L90" s="314"/>
      <c r="M90" s="314"/>
      <c r="N90" s="314"/>
      <c r="O90" s="314"/>
      <c r="P90" s="314"/>
      <c r="Q90" s="314"/>
      <c r="R90" s="314"/>
      <c r="S90" s="314"/>
    </row>
    <row r="91" spans="2:19" s="114" customFormat="1" ht="14.1" customHeight="1" x14ac:dyDescent="0.25">
      <c r="B91" s="160" t="s">
        <v>54</v>
      </c>
      <c r="C91" s="160"/>
      <c r="D91" s="160"/>
      <c r="E91" s="160"/>
      <c r="F91" s="133"/>
      <c r="G91" s="155" t="s">
        <v>291</v>
      </c>
      <c r="H91" s="134"/>
      <c r="I91" s="155" t="s">
        <v>291</v>
      </c>
      <c r="J91" s="133"/>
      <c r="K91" s="40"/>
      <c r="L91" s="135"/>
      <c r="M91" s="135"/>
      <c r="N91" s="135"/>
      <c r="O91" s="115"/>
      <c r="P91" s="115"/>
      <c r="Q91" s="115"/>
      <c r="R91" s="115"/>
      <c r="S91" s="115"/>
    </row>
    <row r="92" spans="2:19" s="114" customFormat="1" ht="14.1" customHeight="1" x14ac:dyDescent="0.25">
      <c r="B92" s="160" t="s">
        <v>55</v>
      </c>
      <c r="C92" s="160"/>
      <c r="D92" s="160"/>
      <c r="E92" s="160"/>
      <c r="F92" s="133"/>
      <c r="G92" s="155" t="s">
        <v>291</v>
      </c>
      <c r="H92" s="134"/>
      <c r="I92" s="155" t="s">
        <v>291</v>
      </c>
      <c r="J92" s="133"/>
      <c r="K92" s="40"/>
      <c r="L92" s="136"/>
      <c r="M92" s="136"/>
      <c r="N92" s="136"/>
      <c r="O92" s="136"/>
      <c r="P92" s="136"/>
      <c r="Q92" s="136"/>
      <c r="R92" s="136"/>
      <c r="S92" s="136"/>
    </row>
    <row r="93" spans="2:19" s="114" customFormat="1" ht="14.1" customHeight="1" x14ac:dyDescent="0.25">
      <c r="B93" s="159" t="s">
        <v>56</v>
      </c>
      <c r="C93" s="159"/>
      <c r="D93" s="159"/>
      <c r="E93" s="159"/>
      <c r="F93" s="133"/>
      <c r="G93" s="60"/>
      <c r="H93" s="134"/>
      <c r="I93" s="60"/>
      <c r="J93" s="133"/>
      <c r="K93" s="40"/>
      <c r="L93" s="136"/>
      <c r="M93" s="136"/>
      <c r="N93" s="136"/>
      <c r="O93" s="136"/>
      <c r="P93" s="136"/>
      <c r="Q93" s="136"/>
      <c r="R93" s="136"/>
      <c r="S93" s="136"/>
    </row>
    <row r="94" spans="2:19" s="114" customFormat="1" ht="14.1" customHeight="1" x14ac:dyDescent="0.25">
      <c r="B94" s="160" t="s">
        <v>129</v>
      </c>
      <c r="C94" s="160"/>
      <c r="D94" s="160"/>
      <c r="E94" s="160"/>
      <c r="F94" s="133"/>
      <c r="G94" s="155" t="s">
        <v>291</v>
      </c>
      <c r="H94" s="134"/>
      <c r="I94" s="155" t="s">
        <v>291</v>
      </c>
      <c r="J94" s="133"/>
      <c r="K94" s="40"/>
      <c r="L94" s="136"/>
      <c r="M94" s="136"/>
      <c r="N94" s="136"/>
      <c r="O94" s="136"/>
      <c r="P94" s="136"/>
      <c r="Q94" s="136"/>
      <c r="R94" s="136"/>
      <c r="S94" s="136"/>
    </row>
    <row r="95" spans="2:19" s="114" customFormat="1" ht="14.1" customHeight="1" x14ac:dyDescent="0.25">
      <c r="B95" s="160" t="s">
        <v>57</v>
      </c>
      <c r="C95" s="160"/>
      <c r="D95" s="160"/>
      <c r="E95" s="160"/>
      <c r="F95" s="133"/>
      <c r="G95" s="155" t="s">
        <v>291</v>
      </c>
      <c r="H95" s="134"/>
      <c r="I95" s="155" t="s">
        <v>291</v>
      </c>
      <c r="J95" s="133"/>
      <c r="K95" s="40"/>
      <c r="L95" s="136"/>
      <c r="M95" s="136"/>
      <c r="N95" s="136"/>
      <c r="O95" s="136"/>
      <c r="P95" s="136"/>
      <c r="Q95" s="136"/>
      <c r="R95" s="136"/>
      <c r="S95" s="136"/>
    </row>
    <row r="96" spans="2:19" s="114" customFormat="1" ht="14.1" customHeight="1" x14ac:dyDescent="0.25">
      <c r="B96" s="160" t="s">
        <v>58</v>
      </c>
      <c r="C96" s="160"/>
      <c r="D96" s="160"/>
      <c r="E96" s="160"/>
      <c r="F96" s="133"/>
      <c r="G96" s="155" t="s">
        <v>291</v>
      </c>
      <c r="H96" s="134"/>
      <c r="I96" s="155" t="s">
        <v>291</v>
      </c>
      <c r="J96" s="133"/>
      <c r="K96" s="40"/>
      <c r="L96" s="136"/>
      <c r="M96" s="136"/>
      <c r="N96" s="136"/>
      <c r="O96" s="136"/>
      <c r="P96" s="136"/>
      <c r="Q96" s="136"/>
      <c r="R96" s="136"/>
      <c r="S96" s="136"/>
    </row>
    <row r="97" spans="2:19" s="114" customFormat="1" ht="14.1" customHeight="1" x14ac:dyDescent="0.25">
      <c r="B97" s="160" t="s">
        <v>59</v>
      </c>
      <c r="C97" s="160"/>
      <c r="D97" s="160"/>
      <c r="E97" s="160"/>
      <c r="F97" s="133"/>
      <c r="G97" s="155" t="s">
        <v>291</v>
      </c>
      <c r="H97" s="134"/>
      <c r="I97" s="155" t="s">
        <v>291</v>
      </c>
      <c r="J97" s="133"/>
      <c r="K97" s="40"/>
      <c r="L97" s="136"/>
      <c r="M97" s="136"/>
      <c r="N97" s="136"/>
      <c r="O97" s="136"/>
      <c r="P97" s="136"/>
      <c r="Q97" s="136"/>
      <c r="R97" s="136"/>
      <c r="S97" s="136"/>
    </row>
    <row r="98" spans="2:19" s="114" customFormat="1" ht="14.1" customHeight="1" x14ac:dyDescent="0.25">
      <c r="B98" s="160" t="s">
        <v>60</v>
      </c>
      <c r="C98" s="160"/>
      <c r="D98" s="160"/>
      <c r="E98" s="160"/>
      <c r="F98" s="133"/>
      <c r="G98" s="155" t="s">
        <v>291</v>
      </c>
      <c r="H98" s="134"/>
      <c r="I98" s="155" t="s">
        <v>291</v>
      </c>
      <c r="J98" s="133"/>
      <c r="K98" s="40"/>
      <c r="L98" s="136"/>
      <c r="M98" s="136"/>
      <c r="N98" s="136"/>
      <c r="O98" s="136"/>
      <c r="P98" s="136"/>
      <c r="Q98" s="136"/>
      <c r="R98" s="136"/>
      <c r="S98" s="136"/>
    </row>
    <row r="99" spans="2:19" s="114" customFormat="1" ht="14.1" customHeight="1" x14ac:dyDescent="0.25">
      <c r="B99" s="160" t="s">
        <v>61</v>
      </c>
      <c r="C99" s="160"/>
      <c r="D99" s="160"/>
      <c r="E99" s="160"/>
      <c r="F99" s="133"/>
      <c r="G99" s="155" t="s">
        <v>291</v>
      </c>
      <c r="H99" s="134"/>
      <c r="I99" s="155" t="s">
        <v>291</v>
      </c>
      <c r="J99" s="133"/>
      <c r="K99" s="40"/>
      <c r="L99" s="136"/>
      <c r="M99" s="136"/>
      <c r="N99" s="136"/>
      <c r="O99" s="136"/>
      <c r="P99" s="136"/>
      <c r="Q99" s="136"/>
      <c r="R99" s="136"/>
      <c r="S99" s="136"/>
    </row>
    <row r="100" spans="2:19" s="114" customFormat="1" ht="14.1" customHeight="1" x14ac:dyDescent="0.25">
      <c r="B100" s="160" t="s">
        <v>62</v>
      </c>
      <c r="C100" s="160"/>
      <c r="D100" s="160"/>
      <c r="E100" s="160"/>
      <c r="F100" s="133"/>
      <c r="G100" s="155" t="s">
        <v>291</v>
      </c>
      <c r="H100" s="134"/>
      <c r="I100" s="155" t="s">
        <v>291</v>
      </c>
      <c r="J100" s="133"/>
      <c r="K100" s="40"/>
      <c r="L100" s="136"/>
      <c r="M100" s="136"/>
      <c r="N100" s="136"/>
      <c r="O100" s="136"/>
      <c r="P100" s="136"/>
      <c r="Q100" s="136"/>
      <c r="R100" s="136"/>
      <c r="S100" s="136"/>
    </row>
    <row r="101" spans="2:19" s="114" customFormat="1" ht="14.1" customHeight="1" x14ac:dyDescent="0.25">
      <c r="B101" s="160" t="s">
        <v>63</v>
      </c>
      <c r="C101" s="160"/>
      <c r="D101" s="160"/>
      <c r="E101" s="160"/>
      <c r="F101" s="133"/>
      <c r="G101" s="155" t="s">
        <v>291</v>
      </c>
      <c r="H101" s="134"/>
      <c r="I101" s="155" t="s">
        <v>291</v>
      </c>
      <c r="J101" s="133"/>
      <c r="K101" s="40"/>
      <c r="L101" s="136"/>
      <c r="M101" s="136"/>
      <c r="N101" s="136"/>
      <c r="O101" s="136"/>
      <c r="P101" s="136"/>
      <c r="Q101" s="136"/>
      <c r="R101" s="136"/>
      <c r="S101" s="136"/>
    </row>
    <row r="102" spans="2:19" s="114" customFormat="1" ht="14.1" customHeight="1" x14ac:dyDescent="0.25">
      <c r="B102" s="159" t="s">
        <v>64</v>
      </c>
      <c r="C102" s="159"/>
      <c r="D102" s="159"/>
      <c r="E102" s="159"/>
      <c r="F102" s="133"/>
      <c r="G102" s="60"/>
      <c r="H102" s="134"/>
      <c r="I102" s="60"/>
      <c r="J102" s="133"/>
      <c r="K102" s="40"/>
      <c r="L102" s="136"/>
      <c r="M102" s="136"/>
      <c r="N102" s="136"/>
      <c r="O102" s="136"/>
      <c r="P102" s="136"/>
      <c r="Q102" s="136"/>
      <c r="R102" s="136"/>
      <c r="S102" s="136"/>
    </row>
    <row r="103" spans="2:19" s="114" customFormat="1" ht="14.1" customHeight="1" x14ac:dyDescent="0.25">
      <c r="B103" s="160" t="s">
        <v>65</v>
      </c>
      <c r="C103" s="160"/>
      <c r="D103" s="160"/>
      <c r="E103" s="160"/>
      <c r="F103" s="133"/>
      <c r="G103" s="155" t="s">
        <v>291</v>
      </c>
      <c r="H103" s="134"/>
      <c r="I103" s="155" t="s">
        <v>291</v>
      </c>
      <c r="J103" s="133"/>
      <c r="K103" s="40"/>
      <c r="L103" s="136"/>
      <c r="M103" s="136"/>
      <c r="N103" s="136"/>
      <c r="O103" s="136"/>
      <c r="P103" s="136"/>
      <c r="Q103" s="136"/>
      <c r="R103" s="136"/>
      <c r="S103" s="136"/>
    </row>
    <row r="104" spans="2:19" s="114" customFormat="1" ht="14.1" customHeight="1" x14ac:dyDescent="0.25">
      <c r="B104" s="160" t="s">
        <v>66</v>
      </c>
      <c r="C104" s="160"/>
      <c r="D104" s="160"/>
      <c r="E104" s="160"/>
      <c r="F104" s="133"/>
      <c r="G104" s="155" t="s">
        <v>291</v>
      </c>
      <c r="H104" s="134"/>
      <c r="I104" s="155" t="s">
        <v>291</v>
      </c>
      <c r="J104" s="133"/>
      <c r="K104" s="40"/>
      <c r="L104" s="136"/>
      <c r="M104" s="136"/>
      <c r="N104" s="136"/>
      <c r="O104" s="136"/>
      <c r="P104" s="136"/>
      <c r="Q104" s="136"/>
      <c r="R104" s="136"/>
      <c r="S104" s="136"/>
    </row>
    <row r="105" spans="2:19" s="114" customFormat="1" ht="14.1" customHeight="1" x14ac:dyDescent="0.25">
      <c r="B105" s="159" t="s">
        <v>67</v>
      </c>
      <c r="C105" s="159"/>
      <c r="D105" s="159"/>
      <c r="E105" s="159"/>
      <c r="F105" s="133"/>
      <c r="G105" s="60"/>
      <c r="H105" s="134"/>
      <c r="I105" s="60"/>
      <c r="J105" s="133"/>
      <c r="K105" s="40"/>
      <c r="L105" s="136"/>
      <c r="M105" s="136"/>
      <c r="N105" s="136"/>
      <c r="O105" s="136"/>
      <c r="P105" s="136"/>
      <c r="Q105" s="136"/>
      <c r="R105" s="136"/>
      <c r="S105" s="136"/>
    </row>
    <row r="106" spans="2:19" s="114" customFormat="1" ht="14.1" customHeight="1" x14ac:dyDescent="0.25">
      <c r="B106" s="160" t="s">
        <v>100</v>
      </c>
      <c r="C106" s="160"/>
      <c r="D106" s="160"/>
      <c r="E106" s="160"/>
      <c r="F106" s="133"/>
      <c r="G106" s="155" t="s">
        <v>291</v>
      </c>
      <c r="H106" s="134"/>
      <c r="I106" s="155" t="s">
        <v>291</v>
      </c>
      <c r="J106" s="133"/>
      <c r="K106" s="40"/>
      <c r="L106" s="136"/>
      <c r="M106" s="136"/>
      <c r="N106" s="136"/>
      <c r="O106" s="136"/>
      <c r="P106" s="136"/>
      <c r="Q106" s="136"/>
      <c r="R106" s="136"/>
      <c r="S106" s="136"/>
    </row>
    <row r="107" spans="2:19" s="114" customFormat="1" ht="14.1" customHeight="1" x14ac:dyDescent="0.25">
      <c r="B107" s="160" t="s">
        <v>68</v>
      </c>
      <c r="C107" s="160"/>
      <c r="D107" s="160"/>
      <c r="E107" s="160"/>
      <c r="F107" s="133"/>
      <c r="G107" s="155" t="s">
        <v>291</v>
      </c>
      <c r="H107" s="134"/>
      <c r="I107" s="155" t="s">
        <v>291</v>
      </c>
      <c r="J107" s="133"/>
      <c r="K107" s="40"/>
      <c r="L107" s="136"/>
      <c r="M107" s="136"/>
      <c r="N107" s="136"/>
      <c r="O107" s="136"/>
      <c r="P107" s="136"/>
      <c r="Q107" s="136"/>
      <c r="R107" s="136"/>
      <c r="S107" s="136"/>
    </row>
    <row r="108" spans="2:19" s="114" customFormat="1" ht="14.1" customHeight="1" x14ac:dyDescent="0.25">
      <c r="B108" s="159" t="s">
        <v>69</v>
      </c>
      <c r="C108" s="159"/>
      <c r="D108" s="159"/>
      <c r="E108" s="159"/>
      <c r="F108" s="133"/>
      <c r="G108" s="60"/>
      <c r="H108" s="134"/>
      <c r="I108" s="60"/>
      <c r="J108" s="133"/>
      <c r="K108" s="40"/>
      <c r="L108" s="136"/>
      <c r="M108" s="136"/>
      <c r="N108" s="136"/>
      <c r="O108" s="136"/>
      <c r="P108" s="136"/>
      <c r="Q108" s="136"/>
      <c r="R108" s="136"/>
      <c r="S108" s="136"/>
    </row>
    <row r="109" spans="2:19" s="114" customFormat="1" ht="14.1" customHeight="1" x14ac:dyDescent="0.25">
      <c r="B109" s="160" t="s">
        <v>70</v>
      </c>
      <c r="C109" s="160"/>
      <c r="D109" s="160"/>
      <c r="E109" s="160"/>
      <c r="F109" s="61"/>
      <c r="G109" s="155" t="s">
        <v>291</v>
      </c>
      <c r="H109" s="62"/>
      <c r="I109" s="155" t="s">
        <v>291</v>
      </c>
      <c r="J109" s="61"/>
      <c r="K109" s="40"/>
      <c r="L109" s="136"/>
      <c r="M109" s="136"/>
      <c r="N109" s="136"/>
      <c r="O109" s="136"/>
      <c r="P109" s="136"/>
      <c r="Q109" s="136"/>
      <c r="R109" s="136"/>
      <c r="S109" s="136"/>
    </row>
    <row r="110" spans="2:19" s="114" customFormat="1" ht="14.1" customHeight="1" x14ac:dyDescent="0.25">
      <c r="B110" s="160" t="s">
        <v>71</v>
      </c>
      <c r="C110" s="160"/>
      <c r="D110" s="160"/>
      <c r="E110" s="160"/>
      <c r="F110" s="61"/>
      <c r="G110" s="155" t="s">
        <v>291</v>
      </c>
      <c r="H110" s="62"/>
      <c r="I110" s="155" t="s">
        <v>291</v>
      </c>
      <c r="J110" s="61"/>
      <c r="K110" s="40"/>
      <c r="L110" s="136"/>
      <c r="M110" s="136"/>
      <c r="N110" s="136"/>
      <c r="O110" s="136"/>
      <c r="P110" s="136"/>
      <c r="Q110" s="136"/>
      <c r="R110" s="136"/>
      <c r="S110" s="136"/>
    </row>
    <row r="111" spans="2:19" s="114" customFormat="1" ht="14.1" customHeight="1" x14ac:dyDescent="0.25">
      <c r="B111" s="160" t="s">
        <v>128</v>
      </c>
      <c r="C111" s="160"/>
      <c r="D111" s="160"/>
      <c r="E111" s="160"/>
      <c r="F111" s="61"/>
      <c r="G111" s="155" t="s">
        <v>291</v>
      </c>
      <c r="H111" s="62"/>
      <c r="I111" s="155" t="s">
        <v>291</v>
      </c>
      <c r="J111" s="61"/>
      <c r="K111" s="40"/>
      <c r="L111" s="136"/>
      <c r="M111" s="136"/>
      <c r="N111" s="136"/>
      <c r="O111" s="136"/>
      <c r="P111" s="136"/>
      <c r="Q111" s="136"/>
      <c r="R111" s="136"/>
      <c r="S111" s="136"/>
    </row>
    <row r="112" spans="2:19" s="114" customFormat="1" ht="14.1" customHeight="1" x14ac:dyDescent="0.25">
      <c r="B112" s="159" t="s">
        <v>72</v>
      </c>
      <c r="C112" s="159"/>
      <c r="D112" s="159"/>
      <c r="E112" s="159"/>
      <c r="F112" s="61"/>
      <c r="G112" s="60"/>
      <c r="H112" s="62"/>
      <c r="I112" s="60"/>
      <c r="J112" s="61"/>
      <c r="K112" s="40"/>
      <c r="L112" s="136"/>
      <c r="M112" s="136"/>
      <c r="N112" s="136"/>
      <c r="O112" s="136"/>
      <c r="P112" s="136"/>
      <c r="Q112" s="136"/>
      <c r="R112" s="136"/>
      <c r="S112" s="136"/>
    </row>
    <row r="113" spans="2:19" s="114" customFormat="1" ht="14.1" customHeight="1" x14ac:dyDescent="0.25">
      <c r="B113" s="160" t="s">
        <v>73</v>
      </c>
      <c r="C113" s="160"/>
      <c r="D113" s="160"/>
      <c r="E113" s="160"/>
      <c r="F113" s="61"/>
      <c r="G113" s="155" t="s">
        <v>291</v>
      </c>
      <c r="H113" s="62"/>
      <c r="I113" s="155" t="s">
        <v>291</v>
      </c>
      <c r="J113" s="61"/>
      <c r="K113" s="40"/>
      <c r="L113" s="136"/>
      <c r="M113" s="136"/>
      <c r="N113" s="136"/>
      <c r="O113" s="136"/>
      <c r="P113" s="136"/>
      <c r="Q113" s="136"/>
      <c r="R113" s="136"/>
      <c r="S113" s="136"/>
    </row>
    <row r="114" spans="2:19" s="114" customFormat="1" ht="14.1" customHeight="1" x14ac:dyDescent="0.25">
      <c r="B114" s="160" t="s">
        <v>74</v>
      </c>
      <c r="C114" s="160"/>
      <c r="D114" s="160"/>
      <c r="E114" s="160"/>
      <c r="F114" s="61"/>
      <c r="G114" s="155" t="s">
        <v>291</v>
      </c>
      <c r="H114" s="62"/>
      <c r="I114" s="155" t="s">
        <v>291</v>
      </c>
      <c r="J114" s="61"/>
      <c r="K114" s="40"/>
      <c r="L114" s="136"/>
      <c r="M114" s="136"/>
      <c r="N114" s="136"/>
      <c r="O114" s="136"/>
      <c r="P114" s="136"/>
      <c r="Q114" s="136"/>
      <c r="R114" s="136"/>
      <c r="S114" s="136"/>
    </row>
    <row r="115" spans="2:19" s="114" customFormat="1" ht="14.1" customHeight="1" x14ac:dyDescent="0.25">
      <c r="B115" s="160" t="s">
        <v>127</v>
      </c>
      <c r="C115" s="160"/>
      <c r="D115" s="160"/>
      <c r="E115" s="160"/>
      <c r="F115" s="61"/>
      <c r="G115" s="155" t="s">
        <v>291</v>
      </c>
      <c r="H115" s="62"/>
      <c r="I115" s="155" t="s">
        <v>291</v>
      </c>
      <c r="J115" s="61"/>
      <c r="K115" s="40"/>
      <c r="L115" s="136"/>
      <c r="M115" s="136"/>
      <c r="N115" s="136"/>
      <c r="O115" s="136"/>
      <c r="P115" s="136"/>
      <c r="Q115" s="136"/>
      <c r="R115" s="136"/>
      <c r="S115" s="136"/>
    </row>
    <row r="116" spans="2:19" s="114" customFormat="1" ht="14.1" customHeight="1" x14ac:dyDescent="0.25">
      <c r="B116" s="160" t="s">
        <v>75</v>
      </c>
      <c r="C116" s="160"/>
      <c r="D116" s="160"/>
      <c r="E116" s="160"/>
      <c r="F116" s="61"/>
      <c r="G116" s="60"/>
      <c r="H116" s="62"/>
      <c r="I116" s="60"/>
      <c r="J116" s="61"/>
      <c r="K116" s="40"/>
      <c r="L116" s="136"/>
      <c r="M116" s="136"/>
      <c r="N116" s="136"/>
      <c r="O116" s="136"/>
      <c r="P116" s="136"/>
      <c r="Q116" s="136"/>
      <c r="R116" s="136"/>
      <c r="S116" s="136"/>
    </row>
    <row r="117" spans="2:19" s="114" customFormat="1" ht="14.1" customHeight="1" x14ac:dyDescent="0.25">
      <c r="B117" s="160" t="s">
        <v>126</v>
      </c>
      <c r="C117" s="160"/>
      <c r="D117" s="160"/>
      <c r="E117" s="160"/>
      <c r="F117" s="61"/>
      <c r="G117" s="155" t="s">
        <v>291</v>
      </c>
      <c r="H117" s="62"/>
      <c r="I117" s="155" t="s">
        <v>291</v>
      </c>
      <c r="J117" s="61"/>
      <c r="K117" s="40"/>
      <c r="L117" s="136"/>
      <c r="M117" s="136"/>
      <c r="N117" s="136"/>
      <c r="O117" s="136"/>
      <c r="P117" s="136"/>
      <c r="Q117" s="136"/>
      <c r="R117" s="136"/>
      <c r="S117" s="136"/>
    </row>
    <row r="118" spans="2:19" s="114" customFormat="1" ht="14.1" customHeight="1" x14ac:dyDescent="0.25">
      <c r="B118" s="160" t="s">
        <v>78</v>
      </c>
      <c r="C118" s="160"/>
      <c r="D118" s="160"/>
      <c r="E118" s="160"/>
      <c r="F118" s="61"/>
      <c r="G118" s="155" t="s">
        <v>291</v>
      </c>
      <c r="H118" s="62"/>
      <c r="I118" s="155" t="s">
        <v>291</v>
      </c>
      <c r="J118" s="61"/>
      <c r="K118" s="40"/>
      <c r="L118" s="136"/>
      <c r="M118" s="136"/>
      <c r="N118" s="136"/>
      <c r="O118" s="136"/>
      <c r="P118" s="136"/>
      <c r="Q118" s="136"/>
      <c r="R118" s="136"/>
      <c r="S118" s="136"/>
    </row>
    <row r="119" spans="2:19" s="114" customFormat="1" ht="14.1" customHeight="1" x14ac:dyDescent="0.25">
      <c r="B119" s="159" t="s">
        <v>79</v>
      </c>
      <c r="C119" s="159"/>
      <c r="D119" s="159"/>
      <c r="E119" s="159"/>
      <c r="F119" s="61"/>
      <c r="G119" s="60"/>
      <c r="H119" s="62"/>
      <c r="I119" s="60"/>
      <c r="J119" s="61"/>
      <c r="K119" s="40"/>
      <c r="L119" s="136"/>
      <c r="M119" s="136"/>
      <c r="N119" s="136"/>
      <c r="O119" s="136"/>
      <c r="P119" s="136"/>
      <c r="Q119" s="136"/>
      <c r="R119" s="136"/>
      <c r="S119" s="136"/>
    </row>
    <row r="120" spans="2:19" s="114" customFormat="1" ht="14.1" customHeight="1" x14ac:dyDescent="0.25">
      <c r="B120" s="160" t="s">
        <v>125</v>
      </c>
      <c r="C120" s="160"/>
      <c r="D120" s="160"/>
      <c r="E120" s="160"/>
      <c r="F120" s="61"/>
      <c r="G120" s="155" t="s">
        <v>291</v>
      </c>
      <c r="H120" s="62"/>
      <c r="I120" s="155" t="s">
        <v>291</v>
      </c>
      <c r="J120" s="61"/>
      <c r="K120" s="40"/>
      <c r="L120" s="136"/>
      <c r="M120" s="136"/>
      <c r="N120" s="136"/>
      <c r="O120" s="136"/>
      <c r="P120" s="136"/>
      <c r="Q120" s="136"/>
      <c r="R120" s="136"/>
      <c r="S120" s="136"/>
    </row>
    <row r="121" spans="2:19" s="114" customFormat="1" ht="14.1" customHeight="1" x14ac:dyDescent="0.25">
      <c r="B121" s="159" t="s">
        <v>80</v>
      </c>
      <c r="C121" s="159"/>
      <c r="D121" s="159"/>
      <c r="E121" s="159"/>
      <c r="F121" s="61"/>
      <c r="G121" s="60"/>
      <c r="H121" s="62"/>
      <c r="I121" s="60"/>
      <c r="J121" s="61"/>
      <c r="K121" s="40"/>
      <c r="L121" s="136"/>
      <c r="M121" s="136"/>
      <c r="N121" s="136"/>
      <c r="O121" s="136"/>
      <c r="P121" s="136"/>
      <c r="Q121" s="136"/>
      <c r="R121" s="136"/>
      <c r="S121" s="136"/>
    </row>
    <row r="122" spans="2:19" s="114" customFormat="1" ht="14.1" customHeight="1" x14ac:dyDescent="0.25">
      <c r="B122" s="160" t="s">
        <v>124</v>
      </c>
      <c r="C122" s="160"/>
      <c r="D122" s="160"/>
      <c r="E122" s="160"/>
      <c r="F122" s="61"/>
      <c r="G122" s="155" t="s">
        <v>291</v>
      </c>
      <c r="H122" s="62"/>
      <c r="I122" s="155" t="s">
        <v>291</v>
      </c>
      <c r="J122" s="61"/>
      <c r="K122" s="40"/>
      <c r="L122" s="136"/>
      <c r="M122" s="136"/>
      <c r="N122" s="136"/>
      <c r="O122" s="136"/>
      <c r="P122" s="136"/>
      <c r="Q122" s="136"/>
      <c r="R122" s="136"/>
      <c r="S122" s="136"/>
    </row>
    <row r="123" spans="2:19" s="114" customFormat="1" ht="14.1" customHeight="1" x14ac:dyDescent="0.25">
      <c r="B123" s="160" t="s">
        <v>82</v>
      </c>
      <c r="C123" s="160"/>
      <c r="D123" s="160"/>
      <c r="E123" s="160"/>
      <c r="F123" s="61"/>
      <c r="G123" s="155" t="s">
        <v>291</v>
      </c>
      <c r="H123" s="62"/>
      <c r="I123" s="155" t="s">
        <v>291</v>
      </c>
      <c r="J123" s="61"/>
      <c r="K123" s="40"/>
      <c r="L123" s="136"/>
      <c r="M123" s="136"/>
      <c r="N123" s="136"/>
      <c r="O123" s="136"/>
      <c r="P123" s="136"/>
      <c r="Q123" s="136"/>
      <c r="R123" s="136"/>
      <c r="S123" s="136"/>
    </row>
    <row r="124" spans="2:19" s="114" customFormat="1" ht="14.1" customHeight="1" x14ac:dyDescent="0.25">
      <c r="B124" s="159" t="s">
        <v>83</v>
      </c>
      <c r="C124" s="159"/>
      <c r="D124" s="159"/>
      <c r="E124" s="159"/>
      <c r="F124" s="61"/>
      <c r="G124" s="60"/>
      <c r="H124" s="62"/>
      <c r="I124" s="60"/>
      <c r="J124" s="61"/>
      <c r="K124" s="40"/>
      <c r="L124" s="136"/>
      <c r="M124" s="136"/>
      <c r="N124" s="136"/>
      <c r="O124" s="136"/>
      <c r="P124" s="136"/>
      <c r="Q124" s="136"/>
      <c r="R124" s="136"/>
      <c r="S124" s="136"/>
    </row>
    <row r="125" spans="2:19" s="114" customFormat="1" ht="14.1" customHeight="1" x14ac:dyDescent="0.25">
      <c r="B125" s="160" t="s">
        <v>84</v>
      </c>
      <c r="C125" s="160"/>
      <c r="D125" s="160"/>
      <c r="E125" s="160"/>
      <c r="F125" s="61"/>
      <c r="G125" s="155" t="s">
        <v>291</v>
      </c>
      <c r="H125" s="62"/>
      <c r="I125" s="155" t="s">
        <v>291</v>
      </c>
      <c r="J125" s="61"/>
      <c r="K125" s="40"/>
      <c r="L125" s="136"/>
      <c r="M125" s="136"/>
      <c r="N125" s="136"/>
      <c r="O125" s="136"/>
      <c r="P125" s="136"/>
      <c r="Q125" s="136"/>
      <c r="R125" s="136"/>
      <c r="S125" s="136"/>
    </row>
    <row r="126" spans="2:19" s="114" customFormat="1" ht="14.1" customHeight="1" x14ac:dyDescent="0.25">
      <c r="B126" s="160" t="s">
        <v>85</v>
      </c>
      <c r="C126" s="160"/>
      <c r="D126" s="160"/>
      <c r="E126" s="160"/>
      <c r="F126" s="61"/>
      <c r="G126" s="155" t="s">
        <v>291</v>
      </c>
      <c r="H126" s="62"/>
      <c r="I126" s="155" t="s">
        <v>291</v>
      </c>
      <c r="J126" s="61"/>
      <c r="K126" s="40"/>
      <c r="L126" s="136"/>
      <c r="M126" s="136"/>
      <c r="N126" s="136"/>
      <c r="O126" s="136"/>
      <c r="P126" s="136"/>
      <c r="Q126" s="136"/>
      <c r="R126" s="136"/>
      <c r="S126" s="136"/>
    </row>
    <row r="127" spans="2:19" s="114" customFormat="1" ht="14.1" customHeight="1" x14ac:dyDescent="0.25">
      <c r="B127" s="160" t="s">
        <v>86</v>
      </c>
      <c r="C127" s="160"/>
      <c r="D127" s="160"/>
      <c r="E127" s="160"/>
      <c r="F127" s="61"/>
      <c r="G127" s="155" t="s">
        <v>291</v>
      </c>
      <c r="H127" s="62"/>
      <c r="I127" s="155" t="s">
        <v>291</v>
      </c>
      <c r="J127" s="61"/>
      <c r="K127" s="40"/>
      <c r="L127" s="136"/>
      <c r="M127" s="136"/>
      <c r="N127" s="136"/>
      <c r="O127" s="136"/>
      <c r="P127" s="136"/>
      <c r="Q127" s="136"/>
      <c r="R127" s="136"/>
      <c r="S127" s="136"/>
    </row>
    <row r="128" spans="2:19" s="114" customFormat="1" ht="14.1" customHeight="1" x14ac:dyDescent="0.25">
      <c r="B128" s="160" t="s">
        <v>87</v>
      </c>
      <c r="C128" s="160"/>
      <c r="D128" s="160"/>
      <c r="E128" s="160"/>
      <c r="F128" s="61"/>
      <c r="G128" s="155" t="s">
        <v>291</v>
      </c>
      <c r="H128" s="62"/>
      <c r="I128" s="155" t="s">
        <v>291</v>
      </c>
      <c r="J128" s="61"/>
      <c r="K128" s="40"/>
      <c r="L128" s="135"/>
      <c r="M128" s="135"/>
      <c r="N128" s="135"/>
      <c r="O128" s="135"/>
      <c r="P128" s="135"/>
      <c r="Q128" s="135"/>
      <c r="R128" s="135"/>
      <c r="S128" s="135"/>
    </row>
    <row r="129" spans="2:19" ht="11.25" customHeight="1" x14ac:dyDescent="0.25">
      <c r="B129" s="110"/>
      <c r="C129" s="108"/>
      <c r="D129" s="108"/>
      <c r="E129" s="108"/>
      <c r="F129" s="108"/>
      <c r="G129" s="108"/>
      <c r="H129" s="108"/>
      <c r="I129" s="108"/>
      <c r="J129" s="108"/>
      <c r="L129" s="115"/>
      <c r="M129" s="115"/>
      <c r="N129" s="115"/>
      <c r="O129" s="115"/>
      <c r="P129" s="115"/>
      <c r="Q129" s="115"/>
      <c r="R129" s="115"/>
      <c r="S129" s="115"/>
    </row>
    <row r="130" spans="2:19" ht="28.35" customHeight="1" x14ac:dyDescent="0.25">
      <c r="B130" s="175" t="s">
        <v>332</v>
      </c>
      <c r="C130" s="176"/>
      <c r="D130" s="176"/>
      <c r="E130" s="176"/>
      <c r="F130" s="176"/>
      <c r="G130" s="176"/>
      <c r="H130" s="176"/>
      <c r="I130" s="176"/>
      <c r="J130" s="176"/>
      <c r="L130" s="137"/>
      <c r="M130" s="137"/>
      <c r="N130" s="137"/>
      <c r="O130" s="137"/>
      <c r="P130" s="137"/>
      <c r="Q130" s="137"/>
      <c r="R130" s="137"/>
      <c r="S130" s="137"/>
    </row>
    <row r="131" spans="2:19" ht="113.25" customHeight="1" x14ac:dyDescent="0.25">
      <c r="B131" s="177"/>
      <c r="C131" s="178"/>
      <c r="D131" s="178"/>
      <c r="E131" s="178"/>
      <c r="F131" s="178"/>
      <c r="G131" s="178"/>
      <c r="H131" s="178"/>
      <c r="I131" s="178"/>
      <c r="J131" s="179"/>
    </row>
    <row r="132" spans="2:19" ht="11.25" customHeight="1" x14ac:dyDescent="0.25">
      <c r="B132" s="110"/>
      <c r="C132" s="108"/>
      <c r="D132" s="108"/>
      <c r="E132" s="108"/>
      <c r="F132" s="108"/>
      <c r="G132" s="108"/>
      <c r="H132" s="108"/>
      <c r="I132" s="108"/>
      <c r="J132" s="108"/>
      <c r="L132" s="137"/>
      <c r="M132" s="137"/>
      <c r="N132" s="137"/>
      <c r="O132" s="137"/>
      <c r="P132" s="137"/>
      <c r="Q132" s="137"/>
      <c r="R132" s="137"/>
      <c r="S132" s="137"/>
    </row>
    <row r="133" spans="2:19" s="114" customFormat="1" ht="42.6" customHeight="1" x14ac:dyDescent="0.25">
      <c r="B133" s="237" t="s">
        <v>307</v>
      </c>
      <c r="C133" s="203"/>
      <c r="D133" s="203"/>
      <c r="E133" s="203"/>
      <c r="F133" s="203"/>
      <c r="G133" s="203"/>
      <c r="H133" s="203"/>
      <c r="I133" s="203"/>
      <c r="J133" s="203"/>
      <c r="K133" s="40"/>
      <c r="L133" s="169" t="s">
        <v>308</v>
      </c>
      <c r="M133" s="169"/>
      <c r="N133" s="169"/>
      <c r="O133" s="169"/>
      <c r="P133" s="169"/>
      <c r="Q133" s="169"/>
      <c r="R133" s="169"/>
      <c r="S133" s="169"/>
    </row>
    <row r="134" spans="2:19" ht="14.1" customHeight="1" x14ac:dyDescent="0.25">
      <c r="B134" s="195" t="s">
        <v>233</v>
      </c>
      <c r="C134" s="196"/>
      <c r="D134" s="330"/>
      <c r="E134" s="330"/>
      <c r="F134" s="330"/>
      <c r="G134" s="331"/>
      <c r="H134" s="164"/>
      <c r="I134" s="165"/>
      <c r="J134" s="110"/>
      <c r="L134" s="169"/>
      <c r="M134" s="169"/>
      <c r="N134" s="169"/>
      <c r="O134" s="169"/>
      <c r="P134" s="169"/>
      <c r="Q134" s="169"/>
      <c r="R134" s="169"/>
      <c r="S134" s="169"/>
    </row>
    <row r="135" spans="2:19" ht="11.25" customHeight="1" x14ac:dyDescent="0.25">
      <c r="B135" s="110"/>
      <c r="C135" s="108"/>
      <c r="D135" s="108"/>
      <c r="E135" s="108"/>
      <c r="F135" s="108"/>
      <c r="G135" s="108"/>
      <c r="H135" s="108"/>
      <c r="I135" s="108"/>
      <c r="J135" s="108"/>
      <c r="L135" s="169"/>
      <c r="M135" s="169"/>
      <c r="N135" s="169"/>
      <c r="O135" s="169"/>
      <c r="P135" s="169"/>
      <c r="Q135" s="169"/>
      <c r="R135" s="169"/>
      <c r="S135" s="169"/>
    </row>
    <row r="136" spans="2:19" s="114" customFormat="1" ht="28.35" customHeight="1" x14ac:dyDescent="0.25">
      <c r="B136" s="231" t="s">
        <v>333</v>
      </c>
      <c r="C136" s="231"/>
      <c r="D136" s="231"/>
      <c r="E136" s="231"/>
      <c r="F136" s="231"/>
      <c r="G136" s="231"/>
      <c r="H136" s="231"/>
      <c r="I136" s="231"/>
      <c r="J136" s="231"/>
      <c r="K136" s="40"/>
      <c r="L136" s="169"/>
      <c r="M136" s="169"/>
      <c r="N136" s="169"/>
      <c r="O136" s="169"/>
      <c r="P136" s="169"/>
      <c r="Q136" s="169"/>
      <c r="R136" s="169"/>
      <c r="S136" s="169"/>
    </row>
    <row r="137" spans="2:19" ht="113.25" customHeight="1" x14ac:dyDescent="0.25">
      <c r="B137" s="238"/>
      <c r="C137" s="239"/>
      <c r="D137" s="239"/>
      <c r="E137" s="239"/>
      <c r="F137" s="239"/>
      <c r="G137" s="239"/>
      <c r="H137" s="239"/>
      <c r="I137" s="239"/>
      <c r="J137" s="240"/>
      <c r="L137" s="169"/>
      <c r="M137" s="169"/>
      <c r="N137" s="169"/>
      <c r="O137" s="169"/>
      <c r="P137" s="169"/>
      <c r="Q137" s="169"/>
      <c r="R137" s="169"/>
      <c r="S137" s="169"/>
    </row>
    <row r="138" spans="2:19" ht="14.1" customHeight="1" x14ac:dyDescent="0.25">
      <c r="B138" s="110"/>
      <c r="C138" s="108"/>
      <c r="D138" s="108"/>
      <c r="E138" s="108"/>
      <c r="F138" s="108"/>
      <c r="G138" s="108"/>
      <c r="H138" s="108"/>
      <c r="I138" s="108"/>
      <c r="J138" s="108"/>
    </row>
    <row r="139" spans="2:19" s="114" customFormat="1" ht="42.6" customHeight="1" x14ac:dyDescent="0.25">
      <c r="B139" s="202" t="s">
        <v>309</v>
      </c>
      <c r="C139" s="203"/>
      <c r="D139" s="203"/>
      <c r="E139" s="203"/>
      <c r="F139" s="203"/>
      <c r="G139" s="203"/>
      <c r="H139" s="203"/>
      <c r="I139" s="203"/>
      <c r="J139" s="203"/>
      <c r="K139" s="40"/>
      <c r="L139" s="321" t="s">
        <v>311</v>
      </c>
      <c r="M139" s="321"/>
      <c r="N139" s="321"/>
      <c r="O139" s="321"/>
      <c r="P139" s="321"/>
      <c r="Q139" s="321"/>
      <c r="R139" s="321"/>
      <c r="S139" s="321"/>
    </row>
    <row r="140" spans="2:19" ht="28.35" customHeight="1" x14ac:dyDescent="0.25">
      <c r="B140" s="181" t="s">
        <v>310</v>
      </c>
      <c r="C140" s="181"/>
      <c r="D140" s="181"/>
      <c r="E140" s="181"/>
      <c r="F140" s="181"/>
      <c r="G140" s="138"/>
      <c r="H140" s="328"/>
      <c r="I140" s="329"/>
      <c r="J140" s="110"/>
      <c r="L140" s="321"/>
      <c r="M140" s="321"/>
      <c r="N140" s="321"/>
      <c r="O140" s="321"/>
      <c r="P140" s="321"/>
      <c r="Q140" s="321"/>
      <c r="R140" s="321"/>
      <c r="S140" s="321"/>
    </row>
    <row r="141" spans="2:19" ht="31.5" customHeight="1" x14ac:dyDescent="0.25">
      <c r="B141" s="326" t="s">
        <v>25</v>
      </c>
      <c r="C141" s="327"/>
      <c r="D141" s="327"/>
      <c r="E141" s="327"/>
      <c r="F141" s="327"/>
      <c r="G141" s="327"/>
      <c r="H141" s="327"/>
      <c r="I141" s="327"/>
      <c r="J141" s="327"/>
      <c r="L141" s="321"/>
      <c r="M141" s="321"/>
      <c r="N141" s="321"/>
      <c r="O141" s="321"/>
      <c r="P141" s="321"/>
      <c r="Q141" s="321"/>
      <c r="R141" s="321"/>
      <c r="S141" s="321"/>
    </row>
    <row r="142" spans="2:19" s="95" customFormat="1" ht="28.5" customHeight="1" x14ac:dyDescent="0.25">
      <c r="B142" s="139" t="s">
        <v>24</v>
      </c>
      <c r="C142" s="192" t="s">
        <v>26</v>
      </c>
      <c r="D142" s="193"/>
      <c r="E142" s="191" t="s">
        <v>312</v>
      </c>
      <c r="F142" s="191"/>
      <c r="G142" s="191"/>
      <c r="H142" s="191" t="s">
        <v>313</v>
      </c>
      <c r="I142" s="191"/>
      <c r="J142" s="191"/>
      <c r="K142" s="40"/>
      <c r="L142" s="321"/>
      <c r="M142" s="321"/>
      <c r="N142" s="321"/>
      <c r="O142" s="321"/>
      <c r="P142" s="321"/>
      <c r="Q142" s="321"/>
      <c r="R142" s="321"/>
      <c r="S142" s="321"/>
    </row>
    <row r="143" spans="2:19" ht="14.1" customHeight="1" x14ac:dyDescent="0.25">
      <c r="B143" s="156">
        <v>1</v>
      </c>
      <c r="C143" s="235"/>
      <c r="D143" s="236"/>
      <c r="E143" s="170"/>
      <c r="F143" s="171"/>
      <c r="G143" s="172"/>
      <c r="H143" s="190"/>
      <c r="I143" s="190"/>
      <c r="J143" s="190"/>
      <c r="L143" s="322" t="s">
        <v>314</v>
      </c>
      <c r="M143" s="322"/>
      <c r="N143" s="322"/>
      <c r="O143" s="322"/>
      <c r="P143" s="322"/>
      <c r="Q143" s="322"/>
      <c r="R143" s="322"/>
      <c r="S143" s="322"/>
    </row>
    <row r="144" spans="2:19" ht="14.1" customHeight="1" x14ac:dyDescent="0.25">
      <c r="B144" s="156">
        <v>2</v>
      </c>
      <c r="C144" s="235"/>
      <c r="D144" s="236"/>
      <c r="E144" s="170"/>
      <c r="F144" s="171"/>
      <c r="G144" s="172"/>
      <c r="H144" s="190"/>
      <c r="I144" s="190"/>
      <c r="J144" s="190"/>
      <c r="L144" s="322"/>
      <c r="M144" s="322"/>
      <c r="N144" s="322"/>
      <c r="O144" s="322"/>
      <c r="P144" s="322"/>
      <c r="Q144" s="322"/>
      <c r="R144" s="322"/>
      <c r="S144" s="322"/>
    </row>
    <row r="145" spans="2:19" ht="14.1" customHeight="1" x14ac:dyDescent="0.25">
      <c r="B145" s="156">
        <v>3</v>
      </c>
      <c r="C145" s="235"/>
      <c r="D145" s="236"/>
      <c r="E145" s="170"/>
      <c r="F145" s="171"/>
      <c r="G145" s="172"/>
      <c r="H145" s="190"/>
      <c r="I145" s="190"/>
      <c r="J145" s="190"/>
      <c r="L145" s="321" t="s">
        <v>315</v>
      </c>
      <c r="M145" s="321"/>
      <c r="N145" s="321"/>
      <c r="O145" s="321"/>
      <c r="P145" s="321"/>
      <c r="Q145" s="321"/>
      <c r="R145" s="321"/>
      <c r="S145" s="321"/>
    </row>
    <row r="146" spans="2:19" ht="14.1" customHeight="1" x14ac:dyDescent="0.25">
      <c r="B146" s="156">
        <v>4</v>
      </c>
      <c r="C146" s="235"/>
      <c r="D146" s="236"/>
      <c r="E146" s="170"/>
      <c r="F146" s="171"/>
      <c r="G146" s="172"/>
      <c r="H146" s="190"/>
      <c r="I146" s="190"/>
      <c r="J146" s="190"/>
      <c r="L146" s="321"/>
      <c r="M146" s="321"/>
      <c r="N146" s="321"/>
      <c r="O146" s="321"/>
      <c r="P146" s="321"/>
      <c r="Q146" s="321"/>
      <c r="R146" s="321"/>
      <c r="S146" s="321"/>
    </row>
    <row r="147" spans="2:19" ht="14.1" customHeight="1" x14ac:dyDescent="0.25">
      <c r="B147" s="156">
        <v>5</v>
      </c>
      <c r="C147" s="235"/>
      <c r="D147" s="236"/>
      <c r="E147" s="170"/>
      <c r="F147" s="171"/>
      <c r="G147" s="172"/>
      <c r="H147" s="190"/>
      <c r="I147" s="190"/>
      <c r="J147" s="190"/>
      <c r="L147" s="321"/>
      <c r="M147" s="321"/>
      <c r="N147" s="321"/>
      <c r="O147" s="321"/>
      <c r="P147" s="321"/>
      <c r="Q147" s="321"/>
      <c r="R147" s="321"/>
      <c r="S147" s="321"/>
    </row>
    <row r="148" spans="2:19" ht="14.1" customHeight="1" x14ac:dyDescent="0.25">
      <c r="B148" s="156">
        <v>6</v>
      </c>
      <c r="C148" s="235"/>
      <c r="D148" s="236"/>
      <c r="E148" s="170"/>
      <c r="F148" s="171"/>
      <c r="G148" s="172"/>
      <c r="H148" s="190"/>
      <c r="I148" s="190"/>
      <c r="J148" s="190"/>
      <c r="L148" s="321"/>
      <c r="M148" s="321"/>
      <c r="N148" s="321"/>
      <c r="O148" s="321"/>
      <c r="P148" s="321"/>
      <c r="Q148" s="321"/>
      <c r="R148" s="321"/>
      <c r="S148" s="321"/>
    </row>
    <row r="149" spans="2:19" ht="14.1" customHeight="1" x14ac:dyDescent="0.25">
      <c r="B149" s="156">
        <v>7</v>
      </c>
      <c r="C149" s="235"/>
      <c r="D149" s="236"/>
      <c r="E149" s="170"/>
      <c r="F149" s="171"/>
      <c r="G149" s="172"/>
      <c r="H149" s="190"/>
      <c r="I149" s="190"/>
      <c r="J149" s="190"/>
      <c r="M149" s="140"/>
      <c r="N149" s="140"/>
      <c r="O149" s="140"/>
      <c r="P149" s="140"/>
      <c r="Q149" s="140"/>
      <c r="R149" s="140"/>
      <c r="S149" s="140"/>
    </row>
    <row r="150" spans="2:19" ht="14.1" customHeight="1" x14ac:dyDescent="0.25">
      <c r="B150" s="156">
        <v>8</v>
      </c>
      <c r="C150" s="235"/>
      <c r="D150" s="236"/>
      <c r="E150" s="170"/>
      <c r="F150" s="171"/>
      <c r="G150" s="172"/>
      <c r="H150" s="190"/>
      <c r="I150" s="190"/>
      <c r="J150" s="190"/>
      <c r="L150" s="321" t="s">
        <v>316</v>
      </c>
      <c r="M150" s="321"/>
      <c r="N150" s="321"/>
      <c r="O150" s="321"/>
      <c r="P150" s="321"/>
      <c r="Q150" s="321"/>
      <c r="R150" s="321"/>
      <c r="S150" s="321"/>
    </row>
    <row r="151" spans="2:19" ht="14.1" customHeight="1" x14ac:dyDescent="0.25">
      <c r="B151" s="156">
        <v>9</v>
      </c>
      <c r="C151" s="235"/>
      <c r="D151" s="236"/>
      <c r="E151" s="170"/>
      <c r="F151" s="171"/>
      <c r="G151" s="172"/>
      <c r="H151" s="190"/>
      <c r="I151" s="190"/>
      <c r="J151" s="190"/>
      <c r="L151" s="321"/>
      <c r="M151" s="321"/>
      <c r="N151" s="321"/>
      <c r="O151" s="321"/>
      <c r="P151" s="321"/>
      <c r="Q151" s="321"/>
      <c r="R151" s="321"/>
      <c r="S151" s="321"/>
    </row>
    <row r="152" spans="2:19" ht="14.1" customHeight="1" x14ac:dyDescent="0.25">
      <c r="B152" s="156">
        <v>10</v>
      </c>
      <c r="C152" s="235"/>
      <c r="D152" s="236"/>
      <c r="E152" s="170"/>
      <c r="F152" s="171"/>
      <c r="G152" s="172"/>
      <c r="H152" s="190"/>
      <c r="I152" s="190"/>
      <c r="J152" s="190"/>
      <c r="L152" s="321"/>
      <c r="M152" s="321"/>
      <c r="N152" s="321"/>
      <c r="O152" s="321"/>
      <c r="P152" s="321"/>
      <c r="Q152" s="321"/>
      <c r="R152" s="321"/>
      <c r="S152" s="321"/>
    </row>
    <row r="153" spans="2:19" ht="14.1" customHeight="1" x14ac:dyDescent="0.25">
      <c r="B153" s="156">
        <v>11</v>
      </c>
      <c r="C153" s="235"/>
      <c r="D153" s="236"/>
      <c r="E153" s="170"/>
      <c r="F153" s="171"/>
      <c r="G153" s="172"/>
      <c r="H153" s="190"/>
      <c r="I153" s="190"/>
      <c r="J153" s="190"/>
      <c r="L153" s="321"/>
      <c r="M153" s="321"/>
      <c r="N153" s="321"/>
      <c r="O153" s="321"/>
      <c r="P153" s="321"/>
      <c r="Q153" s="321"/>
      <c r="R153" s="321"/>
      <c r="S153" s="321"/>
    </row>
    <row r="154" spans="2:19" ht="14.1" customHeight="1" x14ac:dyDescent="0.25">
      <c r="B154" s="156">
        <v>12</v>
      </c>
      <c r="C154" s="235"/>
      <c r="D154" s="236"/>
      <c r="E154" s="170"/>
      <c r="F154" s="171"/>
      <c r="G154" s="172"/>
      <c r="H154" s="190"/>
      <c r="I154" s="190"/>
      <c r="J154" s="190"/>
      <c r="L154" s="321"/>
      <c r="M154" s="321"/>
      <c r="N154" s="321"/>
      <c r="O154" s="321"/>
      <c r="P154" s="321"/>
      <c r="Q154" s="321"/>
      <c r="R154" s="321"/>
      <c r="S154" s="321"/>
    </row>
    <row r="155" spans="2:19" ht="11.25" customHeight="1" x14ac:dyDescent="0.25">
      <c r="B155" s="110"/>
      <c r="C155" s="108"/>
      <c r="D155" s="108"/>
      <c r="E155" s="108"/>
      <c r="F155" s="108"/>
      <c r="G155" s="108"/>
      <c r="H155" s="108"/>
      <c r="I155" s="108"/>
      <c r="J155" s="108"/>
      <c r="L155" s="321"/>
      <c r="M155" s="321"/>
      <c r="N155" s="321"/>
      <c r="O155" s="321"/>
      <c r="P155" s="321"/>
      <c r="Q155" s="321"/>
      <c r="R155" s="321"/>
      <c r="S155" s="321"/>
    </row>
    <row r="156" spans="2:19" ht="28.35" customHeight="1" x14ac:dyDescent="0.25">
      <c r="B156" s="253" t="s">
        <v>259</v>
      </c>
      <c r="C156" s="254"/>
      <c r="D156" s="254"/>
      <c r="E156" s="254"/>
      <c r="F156" s="254"/>
      <c r="G156" s="254"/>
      <c r="H156" s="254"/>
      <c r="I156" s="254"/>
      <c r="J156" s="254"/>
      <c r="L156" s="321"/>
      <c r="M156" s="321"/>
      <c r="N156" s="321"/>
      <c r="O156" s="321"/>
      <c r="P156" s="321"/>
      <c r="Q156" s="321"/>
      <c r="R156" s="321"/>
      <c r="S156" s="321"/>
    </row>
    <row r="157" spans="2:19" ht="14.1" customHeight="1" x14ac:dyDescent="0.25">
      <c r="B157" s="141"/>
      <c r="C157" s="108"/>
      <c r="D157" s="108"/>
      <c r="E157" s="108"/>
      <c r="F157" s="142"/>
      <c r="G157" s="142"/>
      <c r="H157" s="142"/>
      <c r="I157" s="108"/>
      <c r="J157" s="142"/>
      <c r="L157" s="321"/>
      <c r="M157" s="321"/>
      <c r="N157" s="321"/>
      <c r="O157" s="321"/>
      <c r="P157" s="321"/>
      <c r="Q157" s="321"/>
      <c r="R157" s="321"/>
      <c r="S157" s="321"/>
    </row>
    <row r="158" spans="2:19" ht="42.6" customHeight="1" x14ac:dyDescent="0.25">
      <c r="B158" s="257" t="s">
        <v>283</v>
      </c>
      <c r="C158" s="258"/>
      <c r="D158" s="258"/>
      <c r="E158" s="258"/>
      <c r="F158" s="258"/>
      <c r="G158" s="258"/>
      <c r="H158" s="258"/>
      <c r="I158" s="258"/>
      <c r="J158" s="258"/>
      <c r="L158" s="169" t="s">
        <v>317</v>
      </c>
      <c r="M158" s="169"/>
      <c r="N158" s="169"/>
      <c r="O158" s="169"/>
      <c r="P158" s="169"/>
      <c r="Q158" s="169"/>
      <c r="R158" s="169"/>
      <c r="S158" s="169"/>
    </row>
    <row r="159" spans="2:19" ht="14.1" customHeight="1" x14ac:dyDescent="0.25">
      <c r="B159" s="120"/>
      <c r="C159" s="143"/>
      <c r="D159" s="143"/>
      <c r="E159" s="143"/>
      <c r="F159" s="143"/>
      <c r="G159" s="143"/>
      <c r="H159" s="143"/>
      <c r="I159" s="143"/>
      <c r="J159" s="143"/>
      <c r="L159" s="169"/>
      <c r="M159" s="169"/>
      <c r="N159" s="169"/>
      <c r="O159" s="169"/>
      <c r="P159" s="169"/>
      <c r="Q159" s="169"/>
      <c r="R159" s="169"/>
      <c r="S159" s="169"/>
    </row>
    <row r="160" spans="2:19" ht="14.1" customHeight="1" x14ac:dyDescent="0.25">
      <c r="B160" s="120" t="s">
        <v>232</v>
      </c>
      <c r="C160" s="143"/>
      <c r="D160" s="143"/>
      <c r="E160" s="143"/>
      <c r="F160" s="143"/>
      <c r="G160" s="143"/>
      <c r="H160" s="324"/>
      <c r="I160" s="325"/>
      <c r="J160" s="143"/>
      <c r="L160" s="169"/>
      <c r="M160" s="169"/>
      <c r="N160" s="169"/>
      <c r="O160" s="169"/>
      <c r="P160" s="169"/>
      <c r="Q160" s="169"/>
      <c r="R160" s="169"/>
      <c r="S160" s="169"/>
    </row>
    <row r="161" spans="2:19" ht="54" customHeight="1" x14ac:dyDescent="0.25">
      <c r="B161" s="120"/>
      <c r="C161" s="143"/>
      <c r="D161" s="143"/>
      <c r="E161" s="143"/>
      <c r="F161" s="143"/>
      <c r="G161" s="143"/>
      <c r="H161" s="138"/>
      <c r="I161" s="138"/>
      <c r="J161" s="143"/>
      <c r="L161" s="169"/>
      <c r="M161" s="169"/>
      <c r="N161" s="169"/>
      <c r="O161" s="169"/>
      <c r="P161" s="169"/>
      <c r="Q161" s="169"/>
      <c r="R161" s="169"/>
      <c r="S161" s="169"/>
    </row>
    <row r="162" spans="2:19" s="114" customFormat="1" ht="28.35" customHeight="1" x14ac:dyDescent="0.25">
      <c r="B162" s="241" t="s">
        <v>260</v>
      </c>
      <c r="C162" s="203"/>
      <c r="D162" s="203"/>
      <c r="E162" s="203"/>
      <c r="F162" s="203"/>
      <c r="G162" s="203"/>
      <c r="H162" s="203"/>
      <c r="I162" s="203"/>
      <c r="J162" s="203"/>
      <c r="K162" s="40"/>
      <c r="L162" s="169" t="s">
        <v>264</v>
      </c>
      <c r="M162" s="169"/>
      <c r="N162" s="169"/>
      <c r="O162" s="169"/>
      <c r="P162" s="169"/>
      <c r="Q162" s="169"/>
      <c r="R162" s="169"/>
      <c r="S162" s="169"/>
    </row>
    <row r="163" spans="2:19" s="114" customFormat="1" ht="28.35" customHeight="1" x14ac:dyDescent="0.25">
      <c r="B163" s="241" t="s">
        <v>261</v>
      </c>
      <c r="C163" s="241"/>
      <c r="D163" s="241"/>
      <c r="E163" s="241"/>
      <c r="F163" s="241"/>
      <c r="G163" s="241"/>
      <c r="H163" s="241"/>
      <c r="I163" s="241"/>
      <c r="J163" s="241"/>
      <c r="K163" s="40"/>
      <c r="L163" s="169"/>
      <c r="M163" s="169"/>
      <c r="N163" s="169"/>
      <c r="O163" s="169"/>
      <c r="P163" s="169"/>
      <c r="Q163" s="169"/>
      <c r="R163" s="169"/>
      <c r="S163" s="169"/>
    </row>
    <row r="164" spans="2:19" ht="14.1" customHeight="1" x14ac:dyDescent="0.25">
      <c r="B164" s="111"/>
      <c r="C164" s="138"/>
      <c r="D164" s="138"/>
      <c r="E164" s="138"/>
      <c r="F164" s="138"/>
      <c r="G164" s="138"/>
      <c r="H164" s="138"/>
      <c r="I164" s="144"/>
      <c r="J164" s="144"/>
      <c r="L164" s="169" t="s">
        <v>318</v>
      </c>
      <c r="M164" s="169"/>
      <c r="N164" s="169"/>
      <c r="O164" s="169"/>
      <c r="P164" s="169"/>
      <c r="Q164" s="169"/>
      <c r="R164" s="169"/>
      <c r="S164" s="169"/>
    </row>
    <row r="165" spans="2:19" ht="14.1" customHeight="1" x14ac:dyDescent="0.25">
      <c r="B165" s="111" t="s">
        <v>262</v>
      </c>
      <c r="C165" s="25"/>
      <c r="D165" s="144"/>
      <c r="E165" s="145"/>
      <c r="F165" s="138" t="s">
        <v>263</v>
      </c>
      <c r="G165" s="248"/>
      <c r="H165" s="249"/>
      <c r="I165" s="250"/>
      <c r="J165" s="144"/>
      <c r="L165" s="169"/>
      <c r="M165" s="169"/>
      <c r="N165" s="169"/>
      <c r="O165" s="169"/>
      <c r="P165" s="169"/>
      <c r="Q165" s="169"/>
      <c r="R165" s="169"/>
      <c r="S165" s="169"/>
    </row>
    <row r="166" spans="2:19" ht="14.1" customHeight="1" x14ac:dyDescent="0.25">
      <c r="B166" s="111"/>
      <c r="C166" s="138"/>
      <c r="D166" s="138"/>
      <c r="E166" s="138"/>
      <c r="F166" s="138"/>
      <c r="G166" s="138"/>
      <c r="H166" s="138"/>
      <c r="I166" s="146"/>
      <c r="J166" s="144"/>
      <c r="L166" s="169"/>
      <c r="M166" s="169"/>
      <c r="N166" s="169"/>
      <c r="O166" s="169"/>
      <c r="P166" s="169"/>
      <c r="Q166" s="169"/>
      <c r="R166" s="169"/>
      <c r="S166" s="169"/>
    </row>
    <row r="167" spans="2:19" s="114" customFormat="1" ht="42.6" customHeight="1" x14ac:dyDescent="0.25">
      <c r="B167" s="241" t="s">
        <v>266</v>
      </c>
      <c r="C167" s="241"/>
      <c r="D167" s="241"/>
      <c r="E167" s="241"/>
      <c r="F167" s="241"/>
      <c r="G167" s="241"/>
      <c r="H167" s="241"/>
      <c r="I167" s="241"/>
      <c r="J167" s="241"/>
      <c r="K167" s="40"/>
      <c r="L167" s="169" t="s">
        <v>265</v>
      </c>
      <c r="M167" s="169"/>
      <c r="N167" s="169"/>
      <c r="O167" s="169"/>
      <c r="P167" s="169"/>
      <c r="Q167" s="169"/>
      <c r="R167" s="169"/>
      <c r="S167" s="169"/>
    </row>
    <row r="168" spans="2:19" ht="14.1" customHeight="1" x14ac:dyDescent="0.25">
      <c r="B168" s="120"/>
      <c r="C168" s="168" t="s">
        <v>28</v>
      </c>
      <c r="D168" s="168"/>
      <c r="E168" s="168"/>
      <c r="F168" s="147"/>
      <c r="G168" s="147"/>
      <c r="H168" s="246"/>
      <c r="I168" s="247"/>
      <c r="J168" s="147"/>
      <c r="L168" s="169"/>
      <c r="M168" s="169"/>
      <c r="N168" s="169"/>
      <c r="O168" s="169"/>
      <c r="P168" s="169"/>
      <c r="Q168" s="169"/>
      <c r="R168" s="169"/>
      <c r="S168" s="169"/>
    </row>
    <row r="169" spans="2:19" ht="14.1" customHeight="1" x14ac:dyDescent="0.25">
      <c r="B169" s="120"/>
      <c r="C169" s="168" t="s">
        <v>29</v>
      </c>
      <c r="D169" s="168"/>
      <c r="E169" s="168"/>
      <c r="F169" s="147"/>
      <c r="G169" s="147"/>
      <c r="H169" s="246"/>
      <c r="I169" s="247"/>
      <c r="J169" s="147"/>
      <c r="L169" s="169"/>
      <c r="M169" s="169"/>
      <c r="N169" s="169"/>
      <c r="O169" s="169"/>
      <c r="P169" s="169"/>
      <c r="Q169" s="169"/>
      <c r="R169" s="169"/>
      <c r="S169" s="169"/>
    </row>
    <row r="170" spans="2:19" ht="14.1" customHeight="1" x14ac:dyDescent="0.25">
      <c r="B170" s="120"/>
      <c r="C170" s="168" t="s">
        <v>30</v>
      </c>
      <c r="D170" s="168"/>
      <c r="E170" s="168"/>
      <c r="F170" s="147"/>
      <c r="G170" s="147"/>
      <c r="H170" s="246"/>
      <c r="I170" s="247"/>
      <c r="J170" s="147"/>
      <c r="L170" s="169"/>
      <c r="M170" s="169"/>
      <c r="N170" s="169"/>
      <c r="O170" s="169"/>
      <c r="P170" s="169"/>
      <c r="Q170" s="169"/>
      <c r="R170" s="169"/>
      <c r="S170" s="169"/>
    </row>
    <row r="171" spans="2:19" ht="14.1" customHeight="1" x14ac:dyDescent="0.25">
      <c r="B171" s="120"/>
      <c r="C171" s="168" t="s">
        <v>115</v>
      </c>
      <c r="D171" s="168"/>
      <c r="E171" s="168"/>
      <c r="F171" s="147"/>
      <c r="G171" s="147"/>
      <c r="H171" s="246"/>
      <c r="I171" s="247"/>
      <c r="J171" s="147"/>
    </row>
    <row r="172" spans="2:19" ht="14.1" customHeight="1" x14ac:dyDescent="0.25">
      <c r="B172" s="120"/>
      <c r="C172" s="168" t="s">
        <v>31</v>
      </c>
      <c r="D172" s="168"/>
      <c r="E172" s="168"/>
      <c r="F172" s="147"/>
      <c r="G172" s="147"/>
      <c r="H172" s="246"/>
      <c r="I172" s="247"/>
      <c r="J172" s="147"/>
      <c r="L172" s="115"/>
      <c r="M172" s="115"/>
      <c r="N172" s="115"/>
      <c r="O172" s="115"/>
      <c r="P172" s="115"/>
      <c r="Q172" s="115"/>
      <c r="R172" s="115"/>
      <c r="S172" s="115"/>
    </row>
    <row r="173" spans="2:19" ht="14.1" customHeight="1" x14ac:dyDescent="0.25">
      <c r="B173" s="120"/>
      <c r="C173" s="168" t="s">
        <v>32</v>
      </c>
      <c r="D173" s="168"/>
      <c r="E173" s="168"/>
      <c r="F173" s="147"/>
      <c r="G173" s="147"/>
      <c r="H173" s="246"/>
      <c r="I173" s="247"/>
      <c r="J173" s="147"/>
      <c r="L173" s="115"/>
      <c r="M173" s="115"/>
      <c r="N173" s="115"/>
      <c r="O173" s="115"/>
      <c r="P173" s="115"/>
      <c r="Q173" s="115"/>
      <c r="R173" s="115"/>
      <c r="S173" s="115"/>
    </row>
    <row r="174" spans="2:19" ht="14.1" customHeight="1" x14ac:dyDescent="0.25">
      <c r="B174" s="120"/>
      <c r="C174" s="168" t="s">
        <v>33</v>
      </c>
      <c r="D174" s="168"/>
      <c r="E174" s="168"/>
      <c r="F174" s="147"/>
      <c r="G174" s="147"/>
      <c r="H174" s="246"/>
      <c r="I174" s="247"/>
      <c r="J174" s="147"/>
    </row>
    <row r="175" spans="2:19" ht="28.35" customHeight="1" x14ac:dyDescent="0.25">
      <c r="B175" s="181" t="s">
        <v>319</v>
      </c>
      <c r="C175" s="181"/>
      <c r="D175" s="181"/>
      <c r="E175" s="120"/>
      <c r="F175" s="120"/>
      <c r="G175" s="120"/>
      <c r="H175" s="120"/>
      <c r="I175" s="120"/>
      <c r="J175" s="147"/>
    </row>
    <row r="176" spans="2:19" ht="170.1" customHeight="1" x14ac:dyDescent="0.25">
      <c r="B176" s="266"/>
      <c r="C176" s="267"/>
      <c r="D176" s="267"/>
      <c r="E176" s="267"/>
      <c r="F176" s="267"/>
      <c r="G176" s="267"/>
      <c r="H176" s="267"/>
      <c r="I176" s="267"/>
      <c r="J176" s="268"/>
    </row>
    <row r="177" spans="2:19" ht="14.1" customHeight="1" x14ac:dyDescent="0.25">
      <c r="B177" s="111"/>
      <c r="C177" s="138"/>
      <c r="D177" s="138"/>
      <c r="E177" s="138"/>
      <c r="F177" s="138"/>
      <c r="G177" s="138"/>
      <c r="H177" s="138"/>
      <c r="I177" s="148"/>
      <c r="J177" s="148"/>
      <c r="L177" s="115"/>
      <c r="M177" s="115"/>
      <c r="N177" s="115"/>
      <c r="O177" s="115"/>
      <c r="P177" s="115"/>
      <c r="Q177" s="115"/>
      <c r="R177" s="115"/>
      <c r="S177" s="115"/>
    </row>
    <row r="178" spans="2:19" s="114" customFormat="1" ht="42.6" customHeight="1" x14ac:dyDescent="0.25">
      <c r="B178" s="202" t="s">
        <v>267</v>
      </c>
      <c r="C178" s="241"/>
      <c r="D178" s="241"/>
      <c r="E178" s="241"/>
      <c r="F178" s="241"/>
      <c r="G178" s="241"/>
      <c r="H178" s="241"/>
      <c r="I178" s="241"/>
      <c r="J178" s="241"/>
      <c r="K178" s="40"/>
      <c r="L178" s="300" t="s">
        <v>268</v>
      </c>
      <c r="M178" s="300"/>
      <c r="N178" s="300"/>
      <c r="O178" s="300"/>
      <c r="P178" s="300"/>
      <c r="Q178" s="300"/>
      <c r="R178" s="300"/>
      <c r="S178" s="300"/>
    </row>
    <row r="179" spans="2:19" ht="14.1" customHeight="1" x14ac:dyDescent="0.25">
      <c r="B179" s="120"/>
      <c r="C179" s="168" t="s">
        <v>34</v>
      </c>
      <c r="D179" s="168"/>
      <c r="E179" s="168"/>
      <c r="F179" s="147"/>
      <c r="G179" s="147"/>
      <c r="H179" s="246"/>
      <c r="I179" s="247"/>
      <c r="J179" s="147"/>
      <c r="L179" s="115"/>
      <c r="M179" s="115"/>
      <c r="N179" s="115"/>
      <c r="O179" s="115"/>
      <c r="P179" s="115"/>
      <c r="Q179" s="115"/>
      <c r="R179" s="115"/>
      <c r="S179" s="115"/>
    </row>
    <row r="180" spans="2:19" ht="14.1" customHeight="1" x14ac:dyDescent="0.25">
      <c r="B180" s="120"/>
      <c r="C180" s="168" t="s">
        <v>35</v>
      </c>
      <c r="D180" s="168"/>
      <c r="E180" s="168"/>
      <c r="F180" s="147"/>
      <c r="G180" s="147"/>
      <c r="H180" s="246"/>
      <c r="I180" s="247"/>
      <c r="J180" s="147"/>
      <c r="L180" s="115"/>
      <c r="M180" s="115"/>
      <c r="N180" s="115"/>
      <c r="O180" s="115"/>
      <c r="P180" s="115"/>
      <c r="Q180" s="115"/>
      <c r="R180" s="115"/>
      <c r="S180" s="115"/>
    </row>
    <row r="181" spans="2:19" ht="14.1" customHeight="1" x14ac:dyDescent="0.25">
      <c r="B181" s="120"/>
      <c r="C181" s="168" t="s">
        <v>36</v>
      </c>
      <c r="D181" s="168"/>
      <c r="E181" s="168"/>
      <c r="F181" s="147"/>
      <c r="G181" s="147"/>
      <c r="H181" s="246"/>
      <c r="I181" s="247"/>
      <c r="J181" s="147"/>
      <c r="L181" s="115"/>
      <c r="M181" s="115"/>
      <c r="N181" s="115"/>
      <c r="O181" s="115"/>
      <c r="P181" s="115"/>
      <c r="Q181" s="115"/>
      <c r="R181" s="115"/>
      <c r="S181" s="115"/>
    </row>
    <row r="182" spans="2:19" ht="14.1" customHeight="1" x14ac:dyDescent="0.25">
      <c r="B182" s="120"/>
      <c r="C182" s="168" t="s">
        <v>37</v>
      </c>
      <c r="D182" s="168"/>
      <c r="E182" s="168"/>
      <c r="F182" s="147"/>
      <c r="G182" s="147"/>
      <c r="H182" s="246"/>
      <c r="I182" s="247"/>
      <c r="J182" s="147"/>
      <c r="L182" s="115"/>
      <c r="M182" s="115"/>
      <c r="N182" s="115"/>
      <c r="O182" s="115"/>
      <c r="P182" s="115"/>
      <c r="Q182" s="115"/>
      <c r="R182" s="115"/>
      <c r="S182" s="115"/>
    </row>
    <row r="183" spans="2:19" ht="28.35" customHeight="1" x14ac:dyDescent="0.25">
      <c r="B183" s="181" t="s">
        <v>159</v>
      </c>
      <c r="C183" s="181"/>
      <c r="D183" s="181"/>
      <c r="E183" s="120"/>
      <c r="F183" s="120"/>
      <c r="G183" s="120"/>
      <c r="H183" s="120"/>
      <c r="I183" s="120"/>
      <c r="J183" s="147"/>
      <c r="L183" s="115"/>
      <c r="M183" s="115"/>
      <c r="N183" s="115"/>
      <c r="O183" s="115"/>
      <c r="P183" s="115"/>
      <c r="Q183" s="115"/>
      <c r="R183" s="115"/>
      <c r="S183" s="115"/>
    </row>
    <row r="184" spans="2:19" ht="56.85" customHeight="1" x14ac:dyDescent="0.25">
      <c r="B184" s="323"/>
      <c r="C184" s="264"/>
      <c r="D184" s="264"/>
      <c r="E184" s="264"/>
      <c r="F184" s="264"/>
      <c r="G184" s="264"/>
      <c r="H184" s="264"/>
      <c r="I184" s="264"/>
      <c r="J184" s="265"/>
      <c r="L184" s="115"/>
      <c r="M184" s="115"/>
      <c r="N184" s="115"/>
      <c r="O184" s="115"/>
      <c r="P184" s="115"/>
      <c r="Q184" s="115"/>
      <c r="R184" s="115"/>
      <c r="S184" s="115"/>
    </row>
    <row r="185" spans="2:19" ht="14.1" customHeight="1" x14ac:dyDescent="0.25">
      <c r="B185" s="111"/>
      <c r="C185" s="138"/>
      <c r="D185" s="138"/>
      <c r="E185" s="138"/>
      <c r="F185" s="138"/>
      <c r="G185" s="138"/>
      <c r="H185" s="138"/>
      <c r="I185" s="148"/>
      <c r="J185" s="148"/>
      <c r="L185" s="149"/>
      <c r="M185" s="149"/>
      <c r="N185" s="149"/>
      <c r="O185" s="149"/>
      <c r="P185" s="149"/>
      <c r="Q185" s="149"/>
      <c r="R185" s="149"/>
      <c r="S185" s="149"/>
    </row>
    <row r="186" spans="2:19" ht="14.1" customHeight="1" x14ac:dyDescent="0.25">
      <c r="B186" s="117"/>
      <c r="C186" s="181" t="s">
        <v>320</v>
      </c>
      <c r="D186" s="181"/>
      <c r="E186" s="181"/>
      <c r="F186" s="181"/>
      <c r="G186" s="269"/>
      <c r="H186" s="274"/>
      <c r="I186" s="275"/>
      <c r="J186" s="148"/>
      <c r="L186" s="149"/>
      <c r="M186" s="149"/>
      <c r="N186" s="149"/>
      <c r="O186" s="149"/>
      <c r="P186" s="149"/>
      <c r="Q186" s="149"/>
      <c r="R186" s="149"/>
      <c r="S186" s="149"/>
    </row>
    <row r="187" spans="2:19" ht="14.1" customHeight="1" x14ac:dyDescent="0.25">
      <c r="B187" s="138"/>
      <c r="C187" s="181"/>
      <c r="D187" s="181"/>
      <c r="E187" s="181"/>
      <c r="F187" s="181"/>
      <c r="G187" s="269"/>
      <c r="H187" s="276"/>
      <c r="I187" s="277"/>
      <c r="J187" s="148"/>
      <c r="L187" s="149"/>
      <c r="M187" s="149"/>
      <c r="N187" s="149"/>
      <c r="O187" s="149"/>
      <c r="P187" s="149"/>
      <c r="Q187" s="149"/>
      <c r="R187" s="149"/>
      <c r="S187" s="149"/>
    </row>
    <row r="188" spans="2:19" ht="14.1" customHeight="1" x14ac:dyDescent="0.25">
      <c r="B188" s="111"/>
      <c r="C188" s="138"/>
      <c r="D188" s="138"/>
      <c r="E188" s="138"/>
      <c r="F188" s="138"/>
      <c r="G188" s="138"/>
      <c r="H188" s="138"/>
      <c r="I188" s="148"/>
      <c r="J188" s="148"/>
      <c r="L188" s="149"/>
      <c r="M188" s="149"/>
      <c r="N188" s="149"/>
      <c r="O188" s="149"/>
      <c r="P188" s="149"/>
      <c r="Q188" s="149"/>
      <c r="R188" s="149"/>
      <c r="S188" s="149"/>
    </row>
    <row r="189" spans="2:19" s="114" customFormat="1" ht="28.35" customHeight="1" x14ac:dyDescent="0.25">
      <c r="B189" s="241" t="s">
        <v>269</v>
      </c>
      <c r="C189" s="241"/>
      <c r="D189" s="241"/>
      <c r="E189" s="241"/>
      <c r="F189" s="241"/>
      <c r="G189" s="241"/>
      <c r="H189" s="241"/>
      <c r="I189" s="241"/>
      <c r="J189" s="241"/>
      <c r="K189" s="40"/>
      <c r="L189" s="169" t="s">
        <v>270</v>
      </c>
      <c r="M189" s="169"/>
      <c r="N189" s="169"/>
      <c r="O189" s="169"/>
      <c r="P189" s="169"/>
      <c r="Q189" s="169"/>
      <c r="R189" s="169"/>
      <c r="S189" s="169"/>
    </row>
    <row r="190" spans="2:19" ht="15" customHeight="1" x14ac:dyDescent="0.25">
      <c r="B190" s="120"/>
      <c r="C190" s="120"/>
      <c r="D190" s="120"/>
      <c r="E190" s="120"/>
      <c r="F190" s="120"/>
      <c r="G190" s="120"/>
      <c r="H190" s="120"/>
      <c r="I190" s="120"/>
      <c r="J190" s="120"/>
      <c r="L190" s="169"/>
      <c r="M190" s="169"/>
      <c r="N190" s="169"/>
      <c r="O190" s="169"/>
      <c r="P190" s="169"/>
      <c r="Q190" s="169"/>
      <c r="R190" s="169"/>
      <c r="S190" s="169"/>
    </row>
    <row r="191" spans="2:19" ht="14.1" customHeight="1" x14ac:dyDescent="0.25">
      <c r="B191" s="117"/>
      <c r="C191" s="181" t="s">
        <v>234</v>
      </c>
      <c r="D191" s="181"/>
      <c r="E191" s="181"/>
      <c r="F191" s="181"/>
      <c r="G191" s="269"/>
      <c r="H191" s="278"/>
      <c r="I191" s="279"/>
      <c r="J191" s="148"/>
      <c r="L191" s="169"/>
      <c r="M191" s="169"/>
      <c r="N191" s="169"/>
      <c r="O191" s="169"/>
      <c r="P191" s="169"/>
      <c r="Q191" s="169"/>
      <c r="R191" s="169"/>
      <c r="S191" s="169"/>
    </row>
    <row r="192" spans="2:19" ht="14.1" customHeight="1" x14ac:dyDescent="0.25">
      <c r="B192" s="138"/>
      <c r="C192" s="181"/>
      <c r="D192" s="181"/>
      <c r="E192" s="181"/>
      <c r="F192" s="181"/>
      <c r="G192" s="269"/>
      <c r="H192" s="280"/>
      <c r="I192" s="281"/>
      <c r="J192" s="148"/>
      <c r="L192" s="149"/>
      <c r="M192" s="149"/>
      <c r="N192" s="149"/>
      <c r="O192" s="149"/>
      <c r="P192" s="149"/>
      <c r="Q192" s="149"/>
      <c r="R192" s="149"/>
      <c r="S192" s="149"/>
    </row>
    <row r="193" spans="2:19" x14ac:dyDescent="0.25">
      <c r="B193" s="120"/>
      <c r="C193" s="117"/>
      <c r="D193" s="117"/>
      <c r="E193" s="117"/>
      <c r="F193" s="117"/>
      <c r="G193" s="117"/>
      <c r="H193" s="120"/>
      <c r="I193" s="120"/>
      <c r="J193" s="120"/>
    </row>
    <row r="194" spans="2:19" ht="14.1" customHeight="1" x14ac:dyDescent="0.25">
      <c r="B194" s="117"/>
      <c r="C194" s="181" t="s">
        <v>235</v>
      </c>
      <c r="D194" s="181"/>
      <c r="E194" s="181"/>
      <c r="F194" s="181"/>
      <c r="G194" s="269"/>
      <c r="H194" s="278"/>
      <c r="I194" s="279"/>
      <c r="J194" s="148"/>
      <c r="L194" s="149"/>
      <c r="M194" s="149"/>
      <c r="N194" s="149"/>
      <c r="O194" s="149"/>
      <c r="P194" s="149"/>
      <c r="Q194" s="149"/>
      <c r="R194" s="149"/>
      <c r="S194" s="149"/>
    </row>
    <row r="195" spans="2:19" ht="14.1" customHeight="1" x14ac:dyDescent="0.25">
      <c r="B195" s="138"/>
      <c r="C195" s="181"/>
      <c r="D195" s="181"/>
      <c r="E195" s="181"/>
      <c r="F195" s="181"/>
      <c r="G195" s="269"/>
      <c r="H195" s="280"/>
      <c r="I195" s="281"/>
      <c r="J195" s="148"/>
      <c r="L195" s="149"/>
      <c r="M195" s="149"/>
      <c r="N195" s="149"/>
      <c r="O195" s="149"/>
      <c r="P195" s="149"/>
      <c r="Q195" s="149"/>
      <c r="R195" s="149"/>
      <c r="S195" s="149"/>
    </row>
    <row r="196" spans="2:19" ht="15" customHeight="1" x14ac:dyDescent="0.25">
      <c r="B196" s="141"/>
      <c r="C196" s="146"/>
      <c r="D196" s="146"/>
      <c r="E196" s="146"/>
      <c r="F196" s="146"/>
      <c r="G196" s="146"/>
      <c r="H196" s="141"/>
      <c r="I196" s="141"/>
      <c r="J196" s="141"/>
      <c r="L196" s="149"/>
    </row>
    <row r="197" spans="2:19" ht="14.1" customHeight="1" x14ac:dyDescent="0.25">
      <c r="B197" s="146"/>
      <c r="C197" s="181" t="s">
        <v>236</v>
      </c>
      <c r="D197" s="181"/>
      <c r="E197" s="181"/>
      <c r="F197" s="181"/>
      <c r="G197" s="269"/>
      <c r="H197" s="242"/>
      <c r="I197" s="243"/>
      <c r="J197" s="144"/>
      <c r="L197" s="149"/>
      <c r="M197" s="149"/>
      <c r="N197" s="149"/>
      <c r="O197" s="149"/>
      <c r="P197" s="149"/>
      <c r="Q197" s="149"/>
      <c r="R197" s="149"/>
      <c r="S197" s="149"/>
    </row>
    <row r="198" spans="2:19" ht="14.1" customHeight="1" x14ac:dyDescent="0.25">
      <c r="B198" s="138"/>
      <c r="C198" s="181"/>
      <c r="D198" s="181"/>
      <c r="E198" s="181"/>
      <c r="F198" s="181"/>
      <c r="G198" s="269"/>
      <c r="H198" s="244"/>
      <c r="I198" s="245"/>
      <c r="J198" s="144"/>
      <c r="L198" s="149"/>
      <c r="M198" s="149"/>
      <c r="N198" s="149"/>
      <c r="O198" s="149"/>
      <c r="P198" s="149"/>
      <c r="Q198" s="149"/>
      <c r="R198" s="149"/>
      <c r="S198" s="149"/>
    </row>
    <row r="199" spans="2:19" ht="14.1" customHeight="1" x14ac:dyDescent="0.25">
      <c r="B199" s="111"/>
      <c r="C199" s="138"/>
      <c r="D199" s="138"/>
      <c r="E199" s="138"/>
      <c r="F199" s="138"/>
      <c r="G199" s="138"/>
      <c r="H199" s="138"/>
      <c r="I199" s="144"/>
      <c r="J199" s="144"/>
      <c r="L199" s="149"/>
      <c r="M199" s="149"/>
      <c r="N199" s="149"/>
      <c r="O199" s="149"/>
      <c r="P199" s="149"/>
      <c r="Q199" s="149"/>
      <c r="R199" s="149"/>
      <c r="S199" s="149"/>
    </row>
    <row r="200" spans="2:19" ht="14.1" customHeight="1" x14ac:dyDescent="0.25">
      <c r="B200" s="181" t="s">
        <v>321</v>
      </c>
      <c r="C200" s="181"/>
      <c r="D200" s="181"/>
      <c r="E200" s="181"/>
      <c r="F200" s="181"/>
      <c r="G200" s="181"/>
      <c r="H200" s="181"/>
      <c r="I200" s="181"/>
      <c r="J200" s="181"/>
      <c r="L200" s="149"/>
      <c r="M200" s="149"/>
      <c r="N200" s="149"/>
      <c r="O200" s="149"/>
      <c r="P200" s="149"/>
      <c r="Q200" s="149"/>
      <c r="R200" s="149"/>
      <c r="S200" s="149"/>
    </row>
    <row r="201" spans="2:19" ht="12" customHeight="1" x14ac:dyDescent="0.25">
      <c r="B201" s="141"/>
      <c r="C201" s="150"/>
      <c r="D201" s="150"/>
      <c r="E201" s="151"/>
      <c r="F201" s="151"/>
      <c r="G201" s="151"/>
      <c r="H201" s="151"/>
      <c r="I201" s="151"/>
      <c r="J201" s="151"/>
      <c r="L201" s="149"/>
      <c r="M201" s="115"/>
      <c r="N201" s="115"/>
      <c r="O201" s="115"/>
      <c r="P201" s="115"/>
      <c r="Q201" s="115"/>
      <c r="R201" s="115"/>
      <c r="S201" s="115"/>
    </row>
    <row r="202" spans="2:19" ht="170.1" customHeight="1" x14ac:dyDescent="0.25">
      <c r="B202" s="271"/>
      <c r="C202" s="272"/>
      <c r="D202" s="272"/>
      <c r="E202" s="272"/>
      <c r="F202" s="272"/>
      <c r="G202" s="272"/>
      <c r="H202" s="272"/>
      <c r="I202" s="272"/>
      <c r="J202" s="273"/>
      <c r="L202" s="149"/>
      <c r="M202" s="115"/>
      <c r="N202" s="115"/>
      <c r="O202" s="115"/>
      <c r="P202" s="115"/>
      <c r="Q202" s="115"/>
      <c r="R202" s="115"/>
      <c r="S202" s="115"/>
    </row>
    <row r="203" spans="2:19" ht="14.1" customHeight="1" x14ac:dyDescent="0.25">
      <c r="B203" s="111"/>
      <c r="C203" s="138"/>
      <c r="D203" s="138"/>
      <c r="E203" s="138"/>
      <c r="F203" s="138"/>
      <c r="G203" s="138"/>
      <c r="H203" s="138"/>
      <c r="I203" s="144"/>
      <c r="J203" s="144"/>
      <c r="L203" s="149"/>
      <c r="M203" s="149"/>
      <c r="N203" s="149"/>
      <c r="O203" s="149"/>
      <c r="P203" s="149"/>
      <c r="Q203" s="149"/>
      <c r="R203" s="149"/>
      <c r="S203" s="149"/>
    </row>
    <row r="204" spans="2:19" s="114" customFormat="1" ht="28.35" customHeight="1" x14ac:dyDescent="0.25">
      <c r="B204" s="270" t="s">
        <v>322</v>
      </c>
      <c r="C204" s="270"/>
      <c r="D204" s="270"/>
      <c r="E204" s="270"/>
      <c r="F204" s="270"/>
      <c r="G204" s="270"/>
      <c r="H204" s="270"/>
      <c r="I204" s="270"/>
      <c r="J204" s="270"/>
      <c r="K204" s="40"/>
      <c r="L204" s="169" t="s">
        <v>271</v>
      </c>
      <c r="M204" s="169"/>
      <c r="N204" s="169"/>
      <c r="O204" s="169"/>
      <c r="P204" s="169"/>
      <c r="Q204" s="169"/>
      <c r="R204" s="169"/>
      <c r="S204" s="169"/>
    </row>
    <row r="205" spans="2:19" ht="12" customHeight="1" x14ac:dyDescent="0.25">
      <c r="B205" s="141"/>
      <c r="C205" s="150"/>
      <c r="D205" s="150"/>
      <c r="E205" s="151"/>
      <c r="F205" s="151"/>
      <c r="G205" s="151"/>
      <c r="H205" s="151"/>
      <c r="I205" s="151"/>
      <c r="J205" s="151"/>
      <c r="L205" s="169"/>
      <c r="M205" s="169"/>
      <c r="N205" s="169"/>
      <c r="O205" s="169"/>
      <c r="P205" s="169"/>
      <c r="Q205" s="169"/>
      <c r="R205" s="169"/>
      <c r="S205" s="169"/>
    </row>
    <row r="206" spans="2:19" ht="28.35" customHeight="1" x14ac:dyDescent="0.25">
      <c r="B206" s="231" t="s">
        <v>237</v>
      </c>
      <c r="C206" s="231"/>
      <c r="D206" s="231"/>
      <c r="E206" s="231"/>
      <c r="F206" s="231"/>
      <c r="G206" s="231"/>
      <c r="H206" s="231"/>
      <c r="I206" s="231"/>
      <c r="J206" s="231"/>
      <c r="L206" s="169"/>
      <c r="M206" s="169"/>
      <c r="N206" s="169"/>
      <c r="O206" s="169"/>
      <c r="P206" s="169"/>
      <c r="Q206" s="169"/>
      <c r="R206" s="169"/>
      <c r="S206" s="169"/>
    </row>
    <row r="207" spans="2:19" ht="42.6" customHeight="1" x14ac:dyDescent="0.25">
      <c r="B207" s="259"/>
      <c r="C207" s="260"/>
      <c r="D207" s="260"/>
      <c r="E207" s="260"/>
      <c r="F207" s="260"/>
      <c r="G207" s="260"/>
      <c r="H207" s="260"/>
      <c r="I207" s="260"/>
      <c r="J207" s="261"/>
      <c r="L207" s="115"/>
      <c r="M207" s="115"/>
      <c r="N207" s="115"/>
      <c r="O207" s="115"/>
      <c r="P207" s="115"/>
      <c r="Q207" s="115"/>
      <c r="R207" s="115"/>
      <c r="S207" s="115"/>
    </row>
    <row r="208" spans="2:19" ht="14.1" customHeight="1" x14ac:dyDescent="0.25">
      <c r="B208" s="111"/>
      <c r="C208" s="138"/>
      <c r="D208" s="138"/>
      <c r="E208" s="138"/>
      <c r="F208" s="138"/>
      <c r="G208" s="138"/>
      <c r="H208" s="138"/>
      <c r="I208" s="144"/>
      <c r="J208" s="144"/>
      <c r="L208" s="149"/>
      <c r="M208" s="149"/>
      <c r="N208" s="149"/>
      <c r="O208" s="149"/>
      <c r="P208" s="149"/>
      <c r="Q208" s="149"/>
      <c r="R208" s="149"/>
      <c r="S208" s="149"/>
    </row>
    <row r="209" spans="2:19" ht="28.35" customHeight="1" x14ac:dyDescent="0.25">
      <c r="B209" s="181" t="s">
        <v>323</v>
      </c>
      <c r="C209" s="181"/>
      <c r="D209" s="181"/>
      <c r="E209" s="181"/>
      <c r="F209" s="181"/>
      <c r="G209" s="181"/>
      <c r="H209" s="181"/>
      <c r="I209" s="181"/>
      <c r="J209" s="181"/>
      <c r="L209" s="149"/>
      <c r="M209" s="149"/>
      <c r="N209" s="149"/>
      <c r="O209" s="149"/>
      <c r="P209" s="149"/>
      <c r="Q209" s="149"/>
      <c r="R209" s="149"/>
      <c r="S209" s="149"/>
    </row>
    <row r="210" spans="2:19" ht="84.95" customHeight="1" x14ac:dyDescent="0.25">
      <c r="B210" s="263"/>
      <c r="C210" s="264"/>
      <c r="D210" s="264"/>
      <c r="E210" s="264"/>
      <c r="F210" s="264"/>
      <c r="G210" s="264"/>
      <c r="H210" s="264"/>
      <c r="I210" s="264"/>
      <c r="J210" s="265"/>
      <c r="L210" s="149"/>
      <c r="M210" s="149"/>
      <c r="N210" s="149"/>
      <c r="O210" s="149"/>
      <c r="P210" s="149"/>
      <c r="Q210" s="149"/>
      <c r="R210" s="149"/>
      <c r="S210" s="149"/>
    </row>
    <row r="211" spans="2:19" ht="14.1" customHeight="1" x14ac:dyDescent="0.25">
      <c r="B211" s="111"/>
      <c r="C211" s="138"/>
      <c r="D211" s="138"/>
      <c r="E211" s="138"/>
      <c r="F211" s="138"/>
      <c r="G211" s="138"/>
      <c r="H211" s="138"/>
      <c r="I211" s="144"/>
      <c r="J211" s="144"/>
      <c r="L211" s="149"/>
      <c r="M211" s="149"/>
      <c r="N211" s="149"/>
      <c r="O211" s="149"/>
      <c r="P211" s="149"/>
      <c r="Q211" s="149"/>
      <c r="R211" s="149"/>
      <c r="S211" s="149"/>
    </row>
    <row r="212" spans="2:19" s="114" customFormat="1" ht="28.35" customHeight="1" x14ac:dyDescent="0.25">
      <c r="B212" s="270" t="s">
        <v>272</v>
      </c>
      <c r="C212" s="270"/>
      <c r="D212" s="270"/>
      <c r="E212" s="270"/>
      <c r="F212" s="270"/>
      <c r="G212" s="270"/>
      <c r="H212" s="270"/>
      <c r="I212" s="270"/>
      <c r="J212" s="270"/>
      <c r="K212" s="40"/>
      <c r="L212" s="152"/>
      <c r="M212" s="152"/>
      <c r="N212" s="152"/>
      <c r="O212" s="152"/>
      <c r="P212" s="152"/>
      <c r="Q212" s="152"/>
      <c r="R212" s="152"/>
      <c r="S212" s="149"/>
    </row>
    <row r="213" spans="2:19" ht="14.1" customHeight="1" x14ac:dyDescent="0.25">
      <c r="B213" s="111"/>
      <c r="C213" s="138"/>
      <c r="D213" s="138"/>
      <c r="E213" s="138"/>
      <c r="F213" s="138"/>
      <c r="G213" s="138"/>
      <c r="H213" s="138"/>
      <c r="I213" s="144"/>
      <c r="J213" s="144"/>
      <c r="L213" s="115"/>
      <c r="M213" s="149"/>
      <c r="N213" s="149"/>
      <c r="O213" s="149"/>
      <c r="P213" s="149"/>
      <c r="Q213" s="149"/>
      <c r="R213" s="149"/>
      <c r="S213" s="149"/>
    </row>
    <row r="214" spans="2:19" ht="14.1" customHeight="1" x14ac:dyDescent="0.25">
      <c r="B214" s="181" t="s">
        <v>324</v>
      </c>
      <c r="C214" s="181"/>
      <c r="D214" s="181"/>
      <c r="E214" s="181"/>
      <c r="F214" s="262"/>
      <c r="G214" s="262"/>
      <c r="H214" s="262"/>
      <c r="I214" s="262"/>
      <c r="J214" s="262"/>
      <c r="L214" s="115"/>
      <c r="M214" s="149"/>
      <c r="N214" s="149"/>
      <c r="O214" s="149"/>
      <c r="P214" s="149"/>
      <c r="Q214" s="149"/>
      <c r="R214" s="149"/>
      <c r="S214" s="149"/>
    </row>
    <row r="215" spans="2:19" ht="14.1" customHeight="1" x14ac:dyDescent="0.25">
      <c r="B215" s="181"/>
      <c r="C215" s="181"/>
      <c r="D215" s="181"/>
      <c r="E215" s="181"/>
      <c r="F215" s="262"/>
      <c r="G215" s="262"/>
      <c r="H215" s="262"/>
      <c r="I215" s="262"/>
      <c r="J215" s="262"/>
      <c r="L215" s="115"/>
      <c r="M215" s="149"/>
      <c r="N215" s="149"/>
      <c r="O215" s="149"/>
      <c r="P215" s="149"/>
      <c r="Q215" s="149"/>
      <c r="R215" s="149"/>
      <c r="S215" s="149"/>
    </row>
    <row r="216" spans="2:19" ht="14.1" customHeight="1" x14ac:dyDescent="0.25">
      <c r="B216" s="111"/>
      <c r="C216" s="138"/>
      <c r="D216" s="138"/>
      <c r="E216" s="138"/>
      <c r="F216" s="138"/>
      <c r="G216" s="138"/>
      <c r="H216" s="138"/>
      <c r="I216" s="144"/>
      <c r="J216" s="144"/>
      <c r="L216" s="149"/>
      <c r="M216" s="149"/>
      <c r="N216" s="149"/>
      <c r="O216" s="149"/>
      <c r="P216" s="149"/>
      <c r="Q216" s="149"/>
      <c r="R216" s="149"/>
      <c r="S216" s="149"/>
    </row>
    <row r="217" spans="2:19" ht="14.1" customHeight="1" x14ac:dyDescent="0.25">
      <c r="B217" s="181" t="s">
        <v>273</v>
      </c>
      <c r="C217" s="181"/>
      <c r="D217" s="181"/>
      <c r="E217" s="181"/>
      <c r="F217" s="284"/>
      <c r="G217" s="285"/>
      <c r="H217" s="285"/>
      <c r="I217" s="285"/>
      <c r="J217" s="286"/>
      <c r="L217" s="166" t="s">
        <v>274</v>
      </c>
      <c r="M217" s="166"/>
      <c r="N217" s="166"/>
      <c r="O217" s="166"/>
      <c r="P217" s="166"/>
      <c r="Q217" s="166"/>
      <c r="R217" s="166"/>
      <c r="S217" s="166"/>
    </row>
    <row r="218" spans="2:19" ht="14.1" customHeight="1" x14ac:dyDescent="0.25">
      <c r="B218" s="181"/>
      <c r="C218" s="181"/>
      <c r="D218" s="181"/>
      <c r="E218" s="181"/>
      <c r="F218" s="287"/>
      <c r="G218" s="288"/>
      <c r="H218" s="288"/>
      <c r="I218" s="288"/>
      <c r="J218" s="289"/>
      <c r="L218" s="166"/>
      <c r="M218" s="166"/>
      <c r="N218" s="166"/>
      <c r="O218" s="166"/>
      <c r="P218" s="166"/>
      <c r="Q218" s="166"/>
      <c r="R218" s="166"/>
      <c r="S218" s="166"/>
    </row>
    <row r="219" spans="2:19" ht="14.1" customHeight="1" x14ac:dyDescent="0.25">
      <c r="B219" s="84"/>
      <c r="C219" s="84"/>
      <c r="D219" s="84"/>
      <c r="E219" s="84"/>
      <c r="F219" s="138"/>
      <c r="G219" s="138"/>
      <c r="H219" s="138"/>
      <c r="I219" s="138"/>
      <c r="J219" s="138"/>
      <c r="L219" s="149"/>
      <c r="M219" s="149"/>
      <c r="N219" s="149"/>
      <c r="O219" s="149"/>
      <c r="P219" s="149"/>
      <c r="Q219" s="149"/>
      <c r="R219" s="149"/>
      <c r="S219" s="149"/>
    </row>
    <row r="220" spans="2:19" s="114" customFormat="1" ht="28.35" customHeight="1" x14ac:dyDescent="0.25">
      <c r="B220" s="241" t="s">
        <v>275</v>
      </c>
      <c r="C220" s="241"/>
      <c r="D220" s="241"/>
      <c r="E220" s="241"/>
      <c r="F220" s="241"/>
      <c r="G220" s="241"/>
      <c r="H220" s="241"/>
      <c r="I220" s="241"/>
      <c r="J220" s="241"/>
      <c r="K220" s="40"/>
      <c r="L220" s="169" t="s">
        <v>276</v>
      </c>
      <c r="M220" s="169"/>
      <c r="N220" s="169"/>
      <c r="O220" s="169"/>
      <c r="P220" s="169"/>
      <c r="Q220" s="169"/>
      <c r="R220" s="169"/>
      <c r="S220" s="169"/>
    </row>
    <row r="221" spans="2:19" s="114" customFormat="1" ht="27.75" customHeight="1" x14ac:dyDescent="0.25">
      <c r="B221" s="241" t="s">
        <v>38</v>
      </c>
      <c r="C221" s="241"/>
      <c r="D221" s="241"/>
      <c r="E221" s="241"/>
      <c r="F221" s="241"/>
      <c r="G221" s="241"/>
      <c r="H221" s="241"/>
      <c r="I221" s="241"/>
      <c r="J221" s="241"/>
      <c r="K221" s="40"/>
      <c r="L221" s="169"/>
      <c r="M221" s="169"/>
      <c r="N221" s="169"/>
      <c r="O221" s="169"/>
      <c r="P221" s="169"/>
      <c r="Q221" s="169"/>
      <c r="R221" s="169"/>
      <c r="S221" s="169"/>
    </row>
    <row r="222" spans="2:19" ht="12" customHeight="1" x14ac:dyDescent="0.25">
      <c r="B222" s="141"/>
      <c r="C222" s="150"/>
      <c r="D222" s="150"/>
      <c r="E222" s="151"/>
      <c r="F222" s="151"/>
      <c r="G222" s="151"/>
      <c r="H222" s="151"/>
      <c r="I222" s="151"/>
      <c r="J222" s="151"/>
      <c r="L222" s="115"/>
      <c r="M222" s="115"/>
      <c r="N222" s="115"/>
      <c r="O222" s="115"/>
      <c r="P222" s="115"/>
      <c r="Q222" s="115"/>
      <c r="R222" s="115"/>
      <c r="S222" s="115"/>
    </row>
    <row r="223" spans="2:19" ht="14.1" customHeight="1" x14ac:dyDescent="0.25">
      <c r="B223" s="181" t="s">
        <v>39</v>
      </c>
      <c r="C223" s="181"/>
      <c r="D223" s="181"/>
      <c r="E223" s="181"/>
      <c r="F223" s="138"/>
      <c r="G223" s="242"/>
      <c r="H223" s="251"/>
      <c r="I223" s="243"/>
      <c r="J223" s="144"/>
      <c r="L223" s="115"/>
      <c r="M223" s="115"/>
      <c r="N223" s="115"/>
      <c r="O223" s="115"/>
      <c r="P223" s="115"/>
      <c r="Q223" s="115"/>
      <c r="R223" s="115"/>
      <c r="S223" s="115"/>
    </row>
    <row r="224" spans="2:19" ht="14.1" customHeight="1" x14ac:dyDescent="0.25">
      <c r="B224" s="181"/>
      <c r="C224" s="181"/>
      <c r="D224" s="181"/>
      <c r="E224" s="181"/>
      <c r="F224" s="138"/>
      <c r="G224" s="244"/>
      <c r="H224" s="252"/>
      <c r="I224" s="245"/>
      <c r="J224" s="144"/>
      <c r="L224" s="115"/>
      <c r="M224" s="115"/>
      <c r="N224" s="115"/>
      <c r="O224" s="115"/>
      <c r="P224" s="115"/>
      <c r="Q224" s="115"/>
      <c r="R224" s="115"/>
      <c r="S224" s="115"/>
    </row>
    <row r="225" spans="2:19" ht="12" customHeight="1" x14ac:dyDescent="0.25">
      <c r="B225" s="141"/>
      <c r="C225" s="150"/>
      <c r="D225" s="150"/>
      <c r="E225" s="151"/>
      <c r="F225" s="151"/>
      <c r="G225" s="151"/>
      <c r="H225" s="151"/>
      <c r="I225" s="151"/>
      <c r="J225" s="151"/>
      <c r="L225" s="115"/>
      <c r="M225" s="115"/>
      <c r="N225" s="115"/>
      <c r="O225" s="115"/>
      <c r="P225" s="115"/>
      <c r="Q225" s="115"/>
      <c r="R225" s="115"/>
      <c r="S225" s="115"/>
    </row>
    <row r="226" spans="2:19" ht="42.6" customHeight="1" x14ac:dyDescent="0.25">
      <c r="B226" s="231" t="s">
        <v>326</v>
      </c>
      <c r="C226" s="231"/>
      <c r="D226" s="231"/>
      <c r="E226" s="231"/>
      <c r="F226" s="231"/>
      <c r="G226" s="231"/>
      <c r="H226" s="231"/>
      <c r="I226" s="231"/>
      <c r="J226" s="231"/>
      <c r="L226" s="115"/>
      <c r="M226" s="115"/>
      <c r="N226" s="115"/>
      <c r="O226" s="115"/>
      <c r="P226" s="115"/>
      <c r="Q226" s="115"/>
      <c r="R226" s="115"/>
      <c r="S226" s="115"/>
    </row>
    <row r="227" spans="2:19" ht="56.85" customHeight="1" x14ac:dyDescent="0.25">
      <c r="B227" s="293"/>
      <c r="C227" s="294"/>
      <c r="D227" s="294"/>
      <c r="E227" s="294"/>
      <c r="F227" s="294"/>
      <c r="G227" s="294"/>
      <c r="H227" s="294"/>
      <c r="I227" s="294"/>
      <c r="J227" s="295"/>
      <c r="L227" s="115"/>
      <c r="M227" s="115"/>
      <c r="N227" s="115"/>
      <c r="O227" s="115"/>
      <c r="P227" s="115"/>
      <c r="Q227" s="115"/>
      <c r="R227" s="115"/>
      <c r="S227" s="115"/>
    </row>
    <row r="228" spans="2:19" ht="14.1" customHeight="1" x14ac:dyDescent="0.25">
      <c r="B228" s="111"/>
      <c r="C228" s="138"/>
      <c r="D228" s="138"/>
      <c r="E228" s="138"/>
      <c r="F228" s="138"/>
      <c r="G228" s="138"/>
      <c r="H228" s="138"/>
      <c r="I228" s="144"/>
      <c r="J228" s="144"/>
      <c r="L228" s="115"/>
      <c r="M228" s="115"/>
      <c r="N228" s="115"/>
      <c r="O228" s="115"/>
      <c r="P228" s="115"/>
      <c r="Q228" s="115"/>
      <c r="R228" s="115"/>
      <c r="S228" s="115"/>
    </row>
    <row r="229" spans="2:19" s="114" customFormat="1" ht="28.35" customHeight="1" x14ac:dyDescent="0.25">
      <c r="B229" s="241" t="s">
        <v>40</v>
      </c>
      <c r="C229" s="241"/>
      <c r="D229" s="241"/>
      <c r="E229" s="241"/>
      <c r="F229" s="241"/>
      <c r="G229" s="241"/>
      <c r="H229" s="241"/>
      <c r="I229" s="241"/>
      <c r="J229" s="241"/>
      <c r="K229" s="40"/>
      <c r="L229" s="152"/>
      <c r="M229" s="152"/>
      <c r="N229" s="152"/>
      <c r="O229" s="152"/>
      <c r="P229" s="152"/>
      <c r="Q229" s="152"/>
      <c r="R229" s="152"/>
      <c r="S229" s="152"/>
    </row>
    <row r="230" spans="2:19" ht="14.1" customHeight="1" x14ac:dyDescent="0.25">
      <c r="B230" s="181" t="s">
        <v>41</v>
      </c>
      <c r="C230" s="181"/>
      <c r="D230" s="181"/>
      <c r="E230" s="181"/>
      <c r="F230" s="138"/>
      <c r="G230" s="242"/>
      <c r="H230" s="251"/>
      <c r="I230" s="243"/>
      <c r="J230" s="144"/>
      <c r="L230" s="149"/>
      <c r="M230" s="149"/>
      <c r="N230" s="149"/>
      <c r="O230" s="149"/>
      <c r="P230" s="149"/>
      <c r="Q230" s="149"/>
      <c r="R230" s="149"/>
      <c r="S230" s="149"/>
    </row>
    <row r="231" spans="2:19" ht="14.1" customHeight="1" x14ac:dyDescent="0.25">
      <c r="B231" s="181"/>
      <c r="C231" s="181"/>
      <c r="D231" s="181"/>
      <c r="E231" s="181"/>
      <c r="F231" s="138"/>
      <c r="G231" s="244"/>
      <c r="H231" s="252"/>
      <c r="I231" s="245"/>
      <c r="J231" s="144"/>
      <c r="L231" s="149"/>
      <c r="M231" s="149"/>
      <c r="N231" s="149"/>
      <c r="O231" s="149"/>
      <c r="P231" s="149"/>
      <c r="Q231" s="149"/>
      <c r="R231" s="149"/>
      <c r="S231" s="149"/>
    </row>
    <row r="232" spans="2:19" ht="12" customHeight="1" x14ac:dyDescent="0.25">
      <c r="B232" s="141"/>
      <c r="C232" s="150"/>
      <c r="D232" s="150"/>
      <c r="E232" s="151"/>
      <c r="F232" s="151"/>
      <c r="G232" s="151"/>
      <c r="H232" s="151"/>
      <c r="I232" s="151"/>
      <c r="J232" s="151"/>
      <c r="L232" s="149"/>
      <c r="M232" s="149"/>
      <c r="N232" s="149"/>
      <c r="O232" s="149"/>
      <c r="P232" s="149"/>
      <c r="Q232" s="149"/>
      <c r="R232" s="149"/>
      <c r="S232" s="149"/>
    </row>
    <row r="233" spans="2:19" ht="28.35" customHeight="1" x14ac:dyDescent="0.25">
      <c r="B233" s="181" t="s">
        <v>325</v>
      </c>
      <c r="C233" s="181"/>
      <c r="D233" s="181"/>
      <c r="E233" s="181"/>
      <c r="F233" s="138"/>
      <c r="G233" s="290"/>
      <c r="H233" s="291"/>
      <c r="I233" s="292"/>
      <c r="J233" s="138"/>
      <c r="L233" s="149"/>
      <c r="M233" s="149"/>
      <c r="N233" s="149"/>
      <c r="O233" s="149"/>
      <c r="P233" s="149"/>
      <c r="Q233" s="149"/>
      <c r="R233" s="149"/>
      <c r="S233" s="149"/>
    </row>
    <row r="234" spans="2:19" ht="14.1" customHeight="1" x14ac:dyDescent="0.25">
      <c r="B234" s="111"/>
      <c r="C234" s="138"/>
      <c r="D234" s="138"/>
      <c r="E234" s="138"/>
      <c r="F234" s="138"/>
      <c r="G234" s="138"/>
      <c r="H234" s="138"/>
      <c r="I234" s="144"/>
      <c r="J234" s="144"/>
      <c r="L234" s="149"/>
      <c r="M234" s="149"/>
      <c r="N234" s="149"/>
      <c r="O234" s="149"/>
      <c r="P234" s="149"/>
      <c r="Q234" s="149"/>
      <c r="R234" s="149"/>
      <c r="S234" s="149"/>
    </row>
    <row r="235" spans="2:19" s="114" customFormat="1" ht="28.35" customHeight="1" x14ac:dyDescent="0.25">
      <c r="B235" s="241" t="s">
        <v>328</v>
      </c>
      <c r="C235" s="241"/>
      <c r="D235" s="241"/>
      <c r="E235" s="241"/>
      <c r="F235" s="241"/>
      <c r="G235" s="241"/>
      <c r="H235" s="241"/>
      <c r="I235" s="241"/>
      <c r="J235" s="241"/>
      <c r="K235" s="40"/>
      <c r="L235" s="152"/>
      <c r="M235" s="152"/>
      <c r="N235" s="152"/>
      <c r="O235" s="152"/>
      <c r="P235" s="152"/>
      <c r="Q235" s="152"/>
      <c r="R235" s="152"/>
      <c r="S235" s="152"/>
    </row>
    <row r="236" spans="2:19" s="114" customFormat="1" ht="28.35" customHeight="1" x14ac:dyDescent="0.25">
      <c r="B236" s="241" t="s">
        <v>329</v>
      </c>
      <c r="C236" s="241"/>
      <c r="D236" s="241"/>
      <c r="E236" s="241"/>
      <c r="F236" s="241"/>
      <c r="G236" s="241"/>
      <c r="H236" s="241"/>
      <c r="I236" s="241"/>
      <c r="J236" s="241"/>
      <c r="K236" s="40"/>
      <c r="L236" s="169" t="s">
        <v>277</v>
      </c>
      <c r="M236" s="169"/>
      <c r="N236" s="169"/>
      <c r="O236" s="169"/>
      <c r="P236" s="169"/>
      <c r="Q236" s="169"/>
      <c r="R236" s="169"/>
      <c r="S236" s="169"/>
    </row>
    <row r="237" spans="2:19" ht="14.1" customHeight="1" x14ac:dyDescent="0.25">
      <c r="B237" s="138"/>
      <c r="C237" s="138"/>
      <c r="D237" s="138"/>
      <c r="E237" s="138"/>
      <c r="F237" s="138"/>
      <c r="G237" s="138"/>
      <c r="H237" s="138"/>
      <c r="I237" s="138"/>
      <c r="J237" s="144"/>
      <c r="L237" s="169"/>
      <c r="M237" s="169"/>
      <c r="N237" s="169"/>
      <c r="O237" s="169"/>
      <c r="P237" s="169"/>
      <c r="Q237" s="169"/>
      <c r="R237" s="169"/>
      <c r="S237" s="169"/>
    </row>
    <row r="238" spans="2:19" ht="14.1" customHeight="1" x14ac:dyDescent="0.25">
      <c r="B238" s="138"/>
      <c r="C238" s="146"/>
      <c r="D238" s="138" t="s">
        <v>239</v>
      </c>
      <c r="E238" s="282"/>
      <c r="F238" s="282"/>
      <c r="G238" s="282"/>
      <c r="H238" s="282"/>
      <c r="I238" s="282"/>
      <c r="J238" s="144"/>
      <c r="L238" s="169"/>
      <c r="M238" s="169"/>
      <c r="N238" s="169"/>
      <c r="O238" s="169"/>
      <c r="P238" s="169"/>
      <c r="Q238" s="169"/>
      <c r="R238" s="169"/>
      <c r="S238" s="169"/>
    </row>
    <row r="239" spans="2:19" ht="14.1" customHeight="1" x14ac:dyDescent="0.25">
      <c r="B239" s="138"/>
      <c r="C239" s="138"/>
      <c r="D239" s="138"/>
      <c r="E239" s="138"/>
      <c r="F239" s="138"/>
      <c r="G239" s="138"/>
      <c r="H239" s="138"/>
      <c r="I239" s="138"/>
      <c r="J239" s="144"/>
      <c r="L239" s="149"/>
      <c r="M239" s="149"/>
      <c r="N239" s="149"/>
      <c r="O239" s="149"/>
      <c r="P239" s="149"/>
      <c r="Q239" s="149"/>
      <c r="R239" s="149"/>
      <c r="S239" s="149"/>
    </row>
    <row r="240" spans="2:19" s="114" customFormat="1" ht="28.35" customHeight="1" x14ac:dyDescent="0.25">
      <c r="B240" s="202" t="s">
        <v>327</v>
      </c>
      <c r="C240" s="241"/>
      <c r="D240" s="241"/>
      <c r="E240" s="241"/>
      <c r="F240" s="241"/>
      <c r="G240" s="241"/>
      <c r="H240" s="241"/>
      <c r="I240" s="241"/>
      <c r="J240" s="241"/>
      <c r="K240" s="40"/>
      <c r="L240" s="169" t="s">
        <v>278</v>
      </c>
      <c r="M240" s="169"/>
      <c r="N240" s="169"/>
      <c r="O240" s="169"/>
      <c r="P240" s="169"/>
      <c r="Q240" s="169"/>
      <c r="R240" s="169"/>
      <c r="S240" s="169"/>
    </row>
    <row r="241" spans="2:19" ht="14.1" customHeight="1" x14ac:dyDescent="0.25">
      <c r="B241" s="138"/>
      <c r="C241" s="138"/>
      <c r="D241" s="138"/>
      <c r="E241" s="138"/>
      <c r="F241" s="138"/>
      <c r="G241" s="138"/>
      <c r="H241" s="138"/>
      <c r="I241" s="138"/>
      <c r="J241" s="144"/>
      <c r="L241" s="169"/>
      <c r="M241" s="169"/>
      <c r="N241" s="169"/>
      <c r="O241" s="169"/>
      <c r="P241" s="169"/>
      <c r="Q241" s="169"/>
      <c r="R241" s="169"/>
      <c r="S241" s="169"/>
    </row>
    <row r="242" spans="2:19" ht="14.1" customHeight="1" x14ac:dyDescent="0.25">
      <c r="B242" s="138"/>
      <c r="C242" s="146"/>
      <c r="D242" s="138" t="s">
        <v>240</v>
      </c>
      <c r="E242" s="283"/>
      <c r="F242" s="283"/>
      <c r="G242" s="283"/>
      <c r="H242" s="283"/>
      <c r="I242" s="283"/>
      <c r="J242" s="144"/>
      <c r="L242" s="169"/>
      <c r="M242" s="169"/>
      <c r="N242" s="169"/>
      <c r="O242" s="169"/>
      <c r="P242" s="169"/>
      <c r="Q242" s="169"/>
      <c r="R242" s="169"/>
      <c r="S242" s="169"/>
    </row>
    <row r="243" spans="2:19" ht="14.1" customHeight="1" x14ac:dyDescent="0.25">
      <c r="B243" s="138"/>
      <c r="C243" s="138"/>
      <c r="D243" s="138"/>
      <c r="E243" s="138"/>
      <c r="F243" s="138"/>
      <c r="G243" s="138"/>
      <c r="H243" s="138"/>
      <c r="I243" s="138"/>
      <c r="J243" s="144"/>
      <c r="L243" s="149"/>
      <c r="M243" s="149"/>
      <c r="N243" s="149"/>
      <c r="O243" s="149"/>
      <c r="P243" s="149"/>
      <c r="Q243" s="149"/>
      <c r="R243" s="149"/>
      <c r="S243" s="149"/>
    </row>
    <row r="244" spans="2:19" s="114" customFormat="1" ht="42.6" customHeight="1" x14ac:dyDescent="0.25">
      <c r="B244" s="241" t="s">
        <v>279</v>
      </c>
      <c r="C244" s="241"/>
      <c r="D244" s="241"/>
      <c r="E244" s="241"/>
      <c r="F244" s="241"/>
      <c r="G244" s="241"/>
      <c r="H244" s="241"/>
      <c r="I244" s="241"/>
      <c r="J244" s="241"/>
      <c r="K244" s="40"/>
      <c r="M244" s="153"/>
      <c r="N244" s="153"/>
      <c r="O244" s="153"/>
      <c r="P244" s="153"/>
      <c r="Q244" s="153"/>
      <c r="R244" s="153"/>
      <c r="S244" s="153"/>
    </row>
    <row r="245" spans="2:19" s="154" customFormat="1" ht="56.85" customHeight="1" x14ac:dyDescent="0.25">
      <c r="B245" s="255"/>
      <c r="C245" s="256"/>
      <c r="D245" s="256"/>
      <c r="E245" s="256"/>
      <c r="F245" s="256"/>
      <c r="G245" s="256"/>
      <c r="H245" s="256"/>
      <c r="I245" s="256"/>
      <c r="J245" s="256"/>
      <c r="K245" s="40"/>
      <c r="L245" s="169" t="s">
        <v>280</v>
      </c>
      <c r="M245" s="169"/>
      <c r="N245" s="169"/>
      <c r="O245" s="169"/>
      <c r="P245" s="169"/>
      <c r="Q245" s="169"/>
      <c r="R245" s="169"/>
      <c r="S245" s="169"/>
    </row>
  </sheetData>
  <sheetProtection algorithmName="SHA-512" hashValue="wgqsbeWwjMbva6Ipxsh59E9fQcT0bxSC+uWKDmpyAIw2OUbFL25+bJzDQUalr+AuJUfbyPL2S9riKUxoG2/5zg==" saltValue="KgMtxNq9dZGkX+SXifOqAQ==" spinCount="100000" sheet="1" insertColumns="0" insertRows="0" deleteColumns="0" deleteRows="0"/>
  <mergeCells count="307">
    <mergeCell ref="L52:R52"/>
    <mergeCell ref="L56:R56"/>
    <mergeCell ref="L57:R57"/>
    <mergeCell ref="L133:S137"/>
    <mergeCell ref="C154:D154"/>
    <mergeCell ref="E154:G154"/>
    <mergeCell ref="B99:E99"/>
    <mergeCell ref="B100:E100"/>
    <mergeCell ref="B101:E101"/>
    <mergeCell ref="L59:S61"/>
    <mergeCell ref="L63:S65"/>
    <mergeCell ref="L77:S90"/>
    <mergeCell ref="E146:G146"/>
    <mergeCell ref="E149:G149"/>
    <mergeCell ref="C146:D146"/>
    <mergeCell ref="B139:J139"/>
    <mergeCell ref="B140:F140"/>
    <mergeCell ref="B141:J141"/>
    <mergeCell ref="H140:I140"/>
    <mergeCell ref="C147:D147"/>
    <mergeCell ref="C148:D148"/>
    <mergeCell ref="C149:D149"/>
    <mergeCell ref="B134:G134"/>
    <mergeCell ref="B127:E127"/>
    <mergeCell ref="B94:E94"/>
    <mergeCell ref="B95:E95"/>
    <mergeCell ref="B96:E96"/>
    <mergeCell ref="B97:E97"/>
    <mergeCell ref="B98:E98"/>
    <mergeCell ref="C172:E172"/>
    <mergeCell ref="C152:D152"/>
    <mergeCell ref="C151:D151"/>
    <mergeCell ref="H194:I195"/>
    <mergeCell ref="B183:D183"/>
    <mergeCell ref="B184:J184"/>
    <mergeCell ref="B178:J178"/>
    <mergeCell ref="C179:E179"/>
    <mergeCell ref="B167:J167"/>
    <mergeCell ref="H181:I181"/>
    <mergeCell ref="H169:I169"/>
    <mergeCell ref="H170:I170"/>
    <mergeCell ref="C168:E168"/>
    <mergeCell ref="H160:I160"/>
    <mergeCell ref="E147:G147"/>
    <mergeCell ref="E148:G148"/>
    <mergeCell ref="C153:D153"/>
    <mergeCell ref="H151:J151"/>
    <mergeCell ref="E153:G153"/>
    <mergeCell ref="L245:S245"/>
    <mergeCell ref="L150:S157"/>
    <mergeCell ref="L167:S170"/>
    <mergeCell ref="L139:S142"/>
    <mergeCell ref="L143:S144"/>
    <mergeCell ref="L145:S148"/>
    <mergeCell ref="L189:S191"/>
    <mergeCell ref="L220:S221"/>
    <mergeCell ref="L204:S206"/>
    <mergeCell ref="L158:S161"/>
    <mergeCell ref="L178:S178"/>
    <mergeCell ref="L240:S242"/>
    <mergeCell ref="L236:S238"/>
    <mergeCell ref="L164:S166"/>
    <mergeCell ref="L27:S28"/>
    <mergeCell ref="L25:S25"/>
    <mergeCell ref="B88:E88"/>
    <mergeCell ref="B89:E89"/>
    <mergeCell ref="B90:E90"/>
    <mergeCell ref="B91:E91"/>
    <mergeCell ref="B92:E92"/>
    <mergeCell ref="B126:E126"/>
    <mergeCell ref="B78:E78"/>
    <mergeCell ref="B79:E79"/>
    <mergeCell ref="B80:E80"/>
    <mergeCell ref="B81:E81"/>
    <mergeCell ref="B82:E82"/>
    <mergeCell ref="B83:E83"/>
    <mergeCell ref="B117:E117"/>
    <mergeCell ref="B118:E118"/>
    <mergeCell ref="B119:E119"/>
    <mergeCell ref="B120:E120"/>
    <mergeCell ref="B121:E121"/>
    <mergeCell ref="B122:E122"/>
    <mergeCell ref="B123:E123"/>
    <mergeCell ref="B124:E124"/>
    <mergeCell ref="B125:E125"/>
    <mergeCell ref="L67:S68"/>
    <mergeCell ref="L49:R49"/>
    <mergeCell ref="B30:J30"/>
    <mergeCell ref="B31:J31"/>
    <mergeCell ref="G47:H47"/>
    <mergeCell ref="B42:C42"/>
    <mergeCell ref="I45:J45"/>
    <mergeCell ref="B47:D47"/>
    <mergeCell ref="G46:H46"/>
    <mergeCell ref="E46:F46"/>
    <mergeCell ref="B48:D48"/>
    <mergeCell ref="E48:F48"/>
    <mergeCell ref="B37:J37"/>
    <mergeCell ref="B40:C40"/>
    <mergeCell ref="B43:C43"/>
    <mergeCell ref="L30:S33"/>
    <mergeCell ref="L40:R40"/>
    <mergeCell ref="L46:R46"/>
    <mergeCell ref="L47:R47"/>
    <mergeCell ref="L48:R48"/>
    <mergeCell ref="L39:R39"/>
    <mergeCell ref="L43:R43"/>
    <mergeCell ref="B32:J32"/>
    <mergeCell ref="E47:F47"/>
    <mergeCell ref="M19:N19"/>
    <mergeCell ref="P19:Q19"/>
    <mergeCell ref="L54:S54"/>
    <mergeCell ref="B59:J59"/>
    <mergeCell ref="B61:J61"/>
    <mergeCell ref="L36:S36"/>
    <mergeCell ref="C41:J41"/>
    <mergeCell ref="B38:J38"/>
    <mergeCell ref="E45:F45"/>
    <mergeCell ref="G45:H45"/>
    <mergeCell ref="E52:F52"/>
    <mergeCell ref="G52:H52"/>
    <mergeCell ref="B49:D49"/>
    <mergeCell ref="E49:F49"/>
    <mergeCell ref="G49:H49"/>
    <mergeCell ref="I49:J49"/>
    <mergeCell ref="I46:J46"/>
    <mergeCell ref="B50:J50"/>
    <mergeCell ref="B33:J33"/>
    <mergeCell ref="B34:J34"/>
    <mergeCell ref="B27:J27"/>
    <mergeCell ref="B20:J20"/>
    <mergeCell ref="B21:J21"/>
    <mergeCell ref="B36:J36"/>
    <mergeCell ref="B226:J226"/>
    <mergeCell ref="C186:G187"/>
    <mergeCell ref="H186:I187"/>
    <mergeCell ref="H191:I192"/>
    <mergeCell ref="G230:I231"/>
    <mergeCell ref="C197:G198"/>
    <mergeCell ref="B240:J240"/>
    <mergeCell ref="E238:I238"/>
    <mergeCell ref="E242:I242"/>
    <mergeCell ref="B236:J236"/>
    <mergeCell ref="B204:J204"/>
    <mergeCell ref="C191:G192"/>
    <mergeCell ref="B189:J189"/>
    <mergeCell ref="B221:J221"/>
    <mergeCell ref="F217:J218"/>
    <mergeCell ref="B229:J229"/>
    <mergeCell ref="B233:E233"/>
    <mergeCell ref="G233:I233"/>
    <mergeCell ref="B227:J227"/>
    <mergeCell ref="B245:J245"/>
    <mergeCell ref="B244:J244"/>
    <mergeCell ref="L217:S218"/>
    <mergeCell ref="B220:J220"/>
    <mergeCell ref="H154:J154"/>
    <mergeCell ref="B158:J158"/>
    <mergeCell ref="B207:J207"/>
    <mergeCell ref="B214:E215"/>
    <mergeCell ref="B217:E218"/>
    <mergeCell ref="B230:E231"/>
    <mergeCell ref="F214:J215"/>
    <mergeCell ref="B209:J209"/>
    <mergeCell ref="B210:J210"/>
    <mergeCell ref="H172:I172"/>
    <mergeCell ref="H173:I173"/>
    <mergeCell ref="C182:E182"/>
    <mergeCell ref="H182:I182"/>
    <mergeCell ref="B176:J176"/>
    <mergeCell ref="H174:I174"/>
    <mergeCell ref="C194:G195"/>
    <mergeCell ref="B212:J212"/>
    <mergeCell ref="B202:J202"/>
    <mergeCell ref="C174:E174"/>
    <mergeCell ref="B175:D175"/>
    <mergeCell ref="H147:J147"/>
    <mergeCell ref="H148:J148"/>
    <mergeCell ref="H149:J149"/>
    <mergeCell ref="H150:J150"/>
    <mergeCell ref="C150:D150"/>
    <mergeCell ref="B162:J162"/>
    <mergeCell ref="B163:J163"/>
    <mergeCell ref="H153:J153"/>
    <mergeCell ref="H168:I168"/>
    <mergeCell ref="B156:J156"/>
    <mergeCell ref="B93:E93"/>
    <mergeCell ref="B133:J133"/>
    <mergeCell ref="B136:J136"/>
    <mergeCell ref="B137:J137"/>
    <mergeCell ref="B235:J235"/>
    <mergeCell ref="E151:G151"/>
    <mergeCell ref="E152:G152"/>
    <mergeCell ref="H152:J152"/>
    <mergeCell ref="H197:I198"/>
    <mergeCell ref="C170:E170"/>
    <mergeCell ref="C171:E171"/>
    <mergeCell ref="C173:E173"/>
    <mergeCell ref="H179:I179"/>
    <mergeCell ref="C180:E180"/>
    <mergeCell ref="H180:I180"/>
    <mergeCell ref="C181:E181"/>
    <mergeCell ref="G165:I165"/>
    <mergeCell ref="B200:J200"/>
    <mergeCell ref="G223:I224"/>
    <mergeCell ref="B206:J206"/>
    <mergeCell ref="B223:E224"/>
    <mergeCell ref="E145:G145"/>
    <mergeCell ref="H145:J145"/>
    <mergeCell ref="H171:I171"/>
    <mergeCell ref="C144:D144"/>
    <mergeCell ref="E144:G144"/>
    <mergeCell ref="H144:J144"/>
    <mergeCell ref="C145:D145"/>
    <mergeCell ref="C143:D143"/>
    <mergeCell ref="E143:G143"/>
    <mergeCell ref="H143:J143"/>
    <mergeCell ref="B104:E104"/>
    <mergeCell ref="B105:E105"/>
    <mergeCell ref="B106:E106"/>
    <mergeCell ref="B107:E107"/>
    <mergeCell ref="B108:E108"/>
    <mergeCell ref="B109:E109"/>
    <mergeCell ref="B110:E110"/>
    <mergeCell ref="B128:E128"/>
    <mergeCell ref="B87:E87"/>
    <mergeCell ref="B84:F84"/>
    <mergeCell ref="B85:E85"/>
    <mergeCell ref="B51:D51"/>
    <mergeCell ref="E51:F51"/>
    <mergeCell ref="G51:H51"/>
    <mergeCell ref="I51:J51"/>
    <mergeCell ref="B52:D52"/>
    <mergeCell ref="I52:J52"/>
    <mergeCell ref="H72:I72"/>
    <mergeCell ref="B74:J74"/>
    <mergeCell ref="B75:J75"/>
    <mergeCell ref="B1:J1"/>
    <mergeCell ref="B2:J2"/>
    <mergeCell ref="C3:J3"/>
    <mergeCell ref="B12:C12"/>
    <mergeCell ref="D12:J12"/>
    <mergeCell ref="B10:C10"/>
    <mergeCell ref="B14:C14"/>
    <mergeCell ref="B18:C18"/>
    <mergeCell ref="D18:J18"/>
    <mergeCell ref="D17:J17"/>
    <mergeCell ref="D16:J16"/>
    <mergeCell ref="B17:C17"/>
    <mergeCell ref="B7:J7"/>
    <mergeCell ref="B6:J6"/>
    <mergeCell ref="D13:J13"/>
    <mergeCell ref="D15:J15"/>
    <mergeCell ref="B9:C9"/>
    <mergeCell ref="D9:J9"/>
    <mergeCell ref="B11:C11"/>
    <mergeCell ref="D11:J11"/>
    <mergeCell ref="D10:J10"/>
    <mergeCell ref="D14:J14"/>
    <mergeCell ref="G25:J25"/>
    <mergeCell ref="B35:J35"/>
    <mergeCell ref="B28:J28"/>
    <mergeCell ref="H146:J146"/>
    <mergeCell ref="E142:G142"/>
    <mergeCell ref="H142:J142"/>
    <mergeCell ref="C142:D142"/>
    <mergeCell ref="B63:J63"/>
    <mergeCell ref="B68:C68"/>
    <mergeCell ref="H68:I68"/>
    <mergeCell ref="B70:C70"/>
    <mergeCell ref="H70:I70"/>
    <mergeCell ref="B65:J65"/>
    <mergeCell ref="B67:J67"/>
    <mergeCell ref="B111:E111"/>
    <mergeCell ref="B112:E112"/>
    <mergeCell ref="B113:E113"/>
    <mergeCell ref="B114:E114"/>
    <mergeCell ref="B115:E115"/>
    <mergeCell ref="B116:E116"/>
    <mergeCell ref="B77:J77"/>
    <mergeCell ref="B72:C72"/>
    <mergeCell ref="B86:E86"/>
    <mergeCell ref="I47:J47"/>
    <mergeCell ref="B102:E102"/>
    <mergeCell ref="B103:E103"/>
    <mergeCell ref="B46:D46"/>
    <mergeCell ref="H134:I134"/>
    <mergeCell ref="L21:S21"/>
    <mergeCell ref="L2:S18"/>
    <mergeCell ref="G48:H48"/>
    <mergeCell ref="I48:J48"/>
    <mergeCell ref="C169:E169"/>
    <mergeCell ref="L162:S163"/>
    <mergeCell ref="E150:G150"/>
    <mergeCell ref="B39:C39"/>
    <mergeCell ref="B130:J130"/>
    <mergeCell ref="B131:J131"/>
    <mergeCell ref="B54:J54"/>
    <mergeCell ref="B55:J55"/>
    <mergeCell ref="B56:F56"/>
    <mergeCell ref="H56:I56"/>
    <mergeCell ref="B57:F57"/>
    <mergeCell ref="H57:I57"/>
    <mergeCell ref="B44:J44"/>
    <mergeCell ref="B45:D45"/>
    <mergeCell ref="B23:C23"/>
    <mergeCell ref="B25:C25"/>
  </mergeCells>
  <dataValidations count="20">
    <dataValidation operator="greaterThanOrEqual" allowBlank="1" showInputMessage="1" showErrorMessage="1" sqref="B164:I164 B166:H166 D165 B165 F165 J164:K166"/>
    <dataValidation type="date" allowBlank="1" showInputMessage="1" showErrorMessage="1" sqref="F208:H208 F201:H201 F213:H213 F216:H216 F211:H211 F177:H177 F185:H185 F188:H188 F199:H199 F203:H203 F228:H228 F234:H234">
      <formula1>44743</formula1>
      <formula2>46568</formula2>
    </dataValidation>
    <dataValidation type="whole" operator="greaterThanOrEqual" allowBlank="1" showInputMessage="1" showErrorMessage="1" sqref="H160:H161 I161">
      <formula1>0</formula1>
    </dataValidation>
    <dataValidation type="whole" operator="greaterThan" allowBlank="1" showInputMessage="1" showErrorMessage="1" error="Fortlaufende Nummer erwartet." sqref="B143:B154">
      <formula1>0</formula1>
    </dataValidation>
    <dataValidation type="list" allowBlank="1" showInputMessage="1" showErrorMessage="1" prompt="[ja/nein]" sqref="D23 D25">
      <formula1>"ja,nein"</formula1>
    </dataValidation>
    <dataValidation type="textLength" allowBlank="1" showInputMessage="1" showErrorMessage="1" error="AGS = 8 Stellen_x000a_RS = 9 Stellen bzw. 3 Stellen" sqref="D11">
      <formula1>3</formula1>
      <formula2>9</formula2>
    </dataValidation>
    <dataValidation type="textLength" operator="equal" allowBlank="1" showInputMessage="1" showErrorMessage="1" error="PLZ mit 5 Stellen" sqref="D15">
      <formula1>5</formula1>
    </dataValidation>
    <dataValidation type="date" operator="greaterThan" allowBlank="1" showInputMessage="1" showErrorMessage="1" error="Datum dd.mm.jjjj erwartet" sqref="E238 E242">
      <formula1>44742</formula1>
    </dataValidation>
    <dataValidation type="whole" operator="greaterThanOrEqual" allowBlank="1" showInputMessage="1" showErrorMessage="1" error="Numerische Angabe erwartet" sqref="H186 H56">
      <formula1>0</formula1>
    </dataValidation>
    <dataValidation type="list" allowBlank="1" showInputMessage="1" showErrorMessage="1" prompt="[ja/nein]" sqref="H68:I68 H70:I70 H72:I72 H179:I182 H168:I174 H191:I192 H194:I195 H197:I198">
      <formula1>"Ja, Nein"</formula1>
    </dataValidation>
    <dataValidation type="list" allowBlank="1" showInputMessage="1" showErrorMessage="1" prompt="[ja/nein]" sqref="H134:I134 G223:I224 H140:I140">
      <formula1>"Ja,Nein"</formula1>
    </dataValidation>
    <dataValidation type="list" allowBlank="1" showInputMessage="1" showErrorMessage="1" prompt="[ja/nein]" sqref="G230:I231">
      <formula1>"Ja,Nein,"</formula1>
    </dataValidation>
    <dataValidation type="list" allowBlank="1" showInputMessage="1" showErrorMessage="1" promptTitle="Hinweis" prompt="Bitte Regelung aus Auswahlliste wählen. Verwenden Sie im Zweifelsfall den inhaltlich nächststehenden Begriff. " sqref="G233:I233">
      <formula1>"Berechnung, Messung, Umfrage/Befragung"</formula1>
    </dataValidation>
    <dataValidation type="list" allowBlank="1" showInputMessage="1" showErrorMessage="1" sqref="G103:G128 G86:G87 G80:G84 G89:G92 G94:G101 I103:I128 I86:I87 I80:I84 I89:I92 I94:I101">
      <formula1>"Ja, Nein"</formula1>
    </dataValidation>
    <dataValidation type="date" operator="greaterThan" allowBlank="1" showInputMessage="1" showErrorMessage="1" errorTitle="Problem mit Datum" error="Datum dd.mm.jjjj erwartet,_x000a_Datum muss nach Startdatum liegen." sqref="G165:I165">
      <formula1>C165</formula1>
    </dataValidation>
    <dataValidation type="date" operator="greaterThan" allowBlank="1" showInputMessage="1" showErrorMessage="1" errorTitle="Problem mit Datum" error="Datum dd.mm.jjjj erwartet,_x000a_Startdatum bitte prüfen!" sqref="C165">
      <formula1>44742</formula1>
    </dataValidation>
    <dataValidation type="date" allowBlank="1" showInputMessage="1" showErrorMessage="1" errorTitle="Problem mit Datum" error="Datum dd.mm.jjjj erwartet,_x000a_Datum bitte prüfen!" sqref="G25:J25">
      <formula1>36526</formula1>
      <formula2>45658</formula2>
    </dataValidation>
    <dataValidation allowBlank="1" sqref="B210:J210 B245:J245"/>
    <dataValidation allowBlank="1" showInputMessage="1" showErrorMessage="1" prompt="Bitte wählen Sie die zutreffende Gebietskörperschaft aus der Liste" sqref="D10:J10"/>
    <dataValidation type="decimal" allowBlank="1" showInputMessage="1" showErrorMessage="1" error="Zahl erwartet." sqref="F214:J215">
      <formula1>0</formula1>
      <formula2>100000000000000</formula2>
    </dataValidation>
  </dataValidations>
  <hyperlinks>
    <hyperlink ref="B32" r:id="rId1"/>
  </hyperlinks>
  <pageMargins left="0.7" right="0.7" top="0.75" bottom="0.75" header="0.3" footer="0.3"/>
  <pageSetup paperSize="9" scale="98" fitToHeight="0" orientation="portrait" r:id="rId2"/>
  <headerFooter>
    <oddFooter>&amp;R&amp;9&amp;P | &amp;N</oddFooter>
  </headerFooter>
  <rowBreaks count="9" manualBreakCount="9">
    <brk id="19" min="1" max="9" man="1"/>
    <brk id="34" min="1" max="9" man="1"/>
    <brk id="58" min="1" max="9" man="1"/>
    <brk id="76" max="16383" man="1"/>
    <brk id="111" min="1" max="9" man="1"/>
    <brk id="132" min="1" max="9" man="1"/>
    <brk id="161" min="1" max="9" man="1"/>
    <brk id="188" min="1" max="9" man="1"/>
    <brk id="211" min="1" max="9" man="1"/>
  </rowBreaks>
  <ignoredErrors>
    <ignoredError sqref="H56:H57" unlockedFormula="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workbookViewId="0">
      <selection activeCell="E20" sqref="E20"/>
    </sheetView>
  </sheetViews>
  <sheetFormatPr baseColWidth="10" defaultRowHeight="15" x14ac:dyDescent="0.25"/>
  <cols>
    <col min="1" max="1" width="40.7109375" customWidth="1"/>
    <col min="2" max="2" width="90.7109375" customWidth="1"/>
    <col min="3" max="3" width="18.5703125" bestFit="1" customWidth="1"/>
  </cols>
  <sheetData>
    <row r="1" spans="1:5" ht="26.25" x14ac:dyDescent="0.4">
      <c r="A1" s="14" t="s">
        <v>113</v>
      </c>
      <c r="B1" s="332" t="s">
        <v>192</v>
      </c>
      <c r="C1" s="332"/>
      <c r="D1" s="332"/>
      <c r="E1" s="332"/>
    </row>
    <row r="2" spans="1:5" x14ac:dyDescent="0.25">
      <c r="A2" s="1"/>
      <c r="B2" s="13">
        <f>'-- Lärmaktionsplan --'!D10</f>
        <v>0</v>
      </c>
    </row>
    <row r="3" spans="1:5" x14ac:dyDescent="0.25">
      <c r="A3" s="1" t="s">
        <v>112</v>
      </c>
      <c r="B3" s="13">
        <f>'-- Lärmaktionsplan --'!D9</f>
        <v>0</v>
      </c>
    </row>
    <row r="4" spans="1:5" x14ac:dyDescent="0.25">
      <c r="A4" s="1" t="s">
        <v>2</v>
      </c>
      <c r="B4" s="13" t="str">
        <f>'-- Lärmaktionsplan --'!C4</f>
        <v>Baden-Württemberg</v>
      </c>
      <c r="C4" s="12" t="str">
        <f>VLOOKUP(B4,Codelisten!A4:B19,2,FALSE)</f>
        <v>BW</v>
      </c>
    </row>
    <row r="5" spans="1:5" x14ac:dyDescent="0.25">
      <c r="A5" s="1" t="str">
        <f>IF(B2="Gemeinde","Amtlicher Gemeindeschlüssel (AGS)","Regionalschlüssel (RS)")</f>
        <v>Regionalschlüssel (RS)</v>
      </c>
      <c r="B5" s="11">
        <f>'-- Lärmaktionsplan --'!D11</f>
        <v>0</v>
      </c>
      <c r="D5" s="12">
        <f>LEN(B5)</f>
        <v>1</v>
      </c>
    </row>
    <row r="6" spans="1:5" x14ac:dyDescent="0.25">
      <c r="A6" s="1" t="s">
        <v>111</v>
      </c>
      <c r="B6" s="7" t="str">
        <f>"AP_AI_DE_"&amp;$C$4&amp;"_"&amp;$B$5</f>
        <v>AP_AI_DE_BW_0</v>
      </c>
    </row>
    <row r="7" spans="1:5" x14ac:dyDescent="0.25">
      <c r="A7" s="1" t="s">
        <v>178</v>
      </c>
      <c r="B7" s="19" t="e">
        <f>'-- Lärmaktionsplan --'!#REF!</f>
        <v>#REF!</v>
      </c>
    </row>
    <row r="8" spans="1:5" x14ac:dyDescent="0.25">
      <c r="A8" s="1"/>
      <c r="B8" s="7"/>
    </row>
    <row r="9" spans="1:5" x14ac:dyDescent="0.25">
      <c r="A9" s="1" t="s">
        <v>110</v>
      </c>
      <c r="B9" s="7"/>
    </row>
    <row r="10" spans="1:5" x14ac:dyDescent="0.25">
      <c r="A10" s="1" t="s">
        <v>7</v>
      </c>
      <c r="B10" s="13">
        <f>'-- Lärmaktionsplan --'!D12</f>
        <v>0</v>
      </c>
    </row>
    <row r="11" spans="1:5" x14ac:dyDescent="0.25">
      <c r="A11" s="1" t="s">
        <v>8</v>
      </c>
      <c r="B11" s="13">
        <f>'-- Lärmaktionsplan --'!D13</f>
        <v>0</v>
      </c>
    </row>
    <row r="12" spans="1:5" x14ac:dyDescent="0.25">
      <c r="A12" s="1" t="s">
        <v>109</v>
      </c>
      <c r="B12" s="13">
        <f>'-- Lärmaktionsplan --'!D14</f>
        <v>0</v>
      </c>
    </row>
    <row r="13" spans="1:5" x14ac:dyDescent="0.25">
      <c r="A13" s="1" t="s">
        <v>10</v>
      </c>
      <c r="B13" s="13">
        <f>'-- Lärmaktionsplan --'!D16</f>
        <v>0</v>
      </c>
    </row>
    <row r="14" spans="1:5" x14ac:dyDescent="0.25">
      <c r="A14" s="1" t="s">
        <v>108</v>
      </c>
      <c r="B14" s="35">
        <f>'-- Lärmaktionsplan --'!D15</f>
        <v>0</v>
      </c>
    </row>
    <row r="15" spans="1:5" x14ac:dyDescent="0.25">
      <c r="A15" s="1" t="s">
        <v>107</v>
      </c>
      <c r="B15" s="7" t="str">
        <f>"CA_DE_"&amp;$C$4&amp;"_"&amp;$B$5</f>
        <v>CA_DE_BW_0</v>
      </c>
    </row>
    <row r="16" spans="1:5" x14ac:dyDescent="0.25">
      <c r="A16" s="1"/>
      <c r="B16" s="7"/>
    </row>
    <row r="17" spans="1:2" x14ac:dyDescent="0.25">
      <c r="A17" s="3" t="s">
        <v>106</v>
      </c>
      <c r="B17" s="10">
        <f>'-- Lärmaktionsplan --'!E238</f>
        <v>0</v>
      </c>
    </row>
    <row r="18" spans="1:2" ht="30" customHeight="1" x14ac:dyDescent="0.25">
      <c r="A18" s="6" t="s">
        <v>105</v>
      </c>
      <c r="B18" s="9">
        <f>'-- Lärmaktionsplan --'!E242</f>
        <v>0</v>
      </c>
    </row>
    <row r="19" spans="1:2" x14ac:dyDescent="0.25">
      <c r="A19" s="1"/>
      <c r="B19" s="7"/>
    </row>
    <row r="20" spans="1:2" x14ac:dyDescent="0.25">
      <c r="A20" s="8" t="s">
        <v>104</v>
      </c>
      <c r="B20" s="5">
        <f>'-- Lärmaktionsplan --'!B245</f>
        <v>0</v>
      </c>
    </row>
    <row r="21" spans="1:2" x14ac:dyDescent="0.25">
      <c r="A21" s="1"/>
      <c r="B21" s="7"/>
    </row>
    <row r="22" spans="1:2" ht="90" x14ac:dyDescent="0.25">
      <c r="A22" s="6" t="s">
        <v>103</v>
      </c>
      <c r="B22" s="5">
        <f>'-- Lärmaktionsplan --'!B34</f>
        <v>0</v>
      </c>
    </row>
    <row r="24" spans="1:2" ht="15.75" thickBot="1" x14ac:dyDescent="0.3"/>
    <row r="25" spans="1:2" x14ac:dyDescent="0.25">
      <c r="B25" s="22" t="s">
        <v>153</v>
      </c>
    </row>
    <row r="26" spans="1:2" x14ac:dyDescent="0.25">
      <c r="B26" s="23" t="s">
        <v>152</v>
      </c>
    </row>
    <row r="27" spans="1:2" ht="15.75" thickBot="1" x14ac:dyDescent="0.3">
      <c r="B27" s="24" t="s">
        <v>151</v>
      </c>
    </row>
  </sheetData>
  <mergeCells count="1">
    <mergeCell ref="B1:E1"/>
  </mergeCells>
  <dataValidations count="2">
    <dataValidation type="list" allowBlank="1" showInputMessage="1" showErrorMessage="1" sqref="B7">
      <formula1>"EDDB,EDDF,EDDH,EDDK,EDDL,EDDM,EDDP,EDDS,EDDV"</formula1>
    </dataValidation>
    <dataValidation type="list" showInputMessage="1" showErrorMessage="1" sqref="B2">
      <formula1>"Gemeinde, Verbandsgemeinde, Amt (MV), Regierungsbezirk"</formula1>
    </dataValidation>
  </dataValidations>
  <pageMargins left="0.7" right="0.7" top="0.78740157499999996" bottom="0.78740157499999996" header="0.3" footer="0.3"/>
  <pageSetup paperSize="9" orientation="portrait" r:id="rId1"/>
  <ignoredErrors>
    <ignoredError sqref="B2:B28" unlockedFormula="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6"/>
  <sheetViews>
    <sheetView zoomScaleNormal="100" workbookViewId="0">
      <selection activeCell="E20" sqref="E20"/>
    </sheetView>
  </sheetViews>
  <sheetFormatPr baseColWidth="10" defaultRowHeight="15" x14ac:dyDescent="0.25"/>
  <cols>
    <col min="1" max="1" width="41.7109375" customWidth="1"/>
    <col min="2" max="2" width="90.7109375" customWidth="1"/>
  </cols>
  <sheetData>
    <row r="1" spans="1:5" ht="45" x14ac:dyDescent="0.25">
      <c r="A1" s="4" t="s">
        <v>166</v>
      </c>
      <c r="B1" s="337" t="s">
        <v>192</v>
      </c>
      <c r="C1" s="337"/>
      <c r="D1" s="337"/>
      <c r="E1" s="337"/>
    </row>
    <row r="2" spans="1:5" x14ac:dyDescent="0.25">
      <c r="A2" s="4"/>
      <c r="B2" s="2"/>
      <c r="C2" s="2"/>
      <c r="D2" s="2"/>
    </row>
    <row r="3" spans="1:5" ht="30" x14ac:dyDescent="0.25">
      <c r="A3" s="16" t="s">
        <v>165</v>
      </c>
      <c r="B3" s="5">
        <f>'-- Lärmaktionsplan --'!$B$207</f>
        <v>0</v>
      </c>
      <c r="C3" s="2"/>
      <c r="D3" s="2"/>
    </row>
    <row r="4" spans="1:5" ht="30" x14ac:dyDescent="0.25">
      <c r="A4" s="16" t="s">
        <v>164</v>
      </c>
      <c r="B4" s="5">
        <f>'-- Lärmaktionsplan --'!$B$210</f>
        <v>0</v>
      </c>
      <c r="C4" s="2"/>
      <c r="D4" s="2"/>
    </row>
    <row r="5" spans="1:5" x14ac:dyDescent="0.25">
      <c r="A5" s="15"/>
      <c r="B5" s="15"/>
      <c r="C5" s="2"/>
      <c r="D5" s="2"/>
    </row>
    <row r="6" spans="1:5" x14ac:dyDescent="0.25">
      <c r="A6" s="7" t="s">
        <v>163</v>
      </c>
      <c r="B6" s="10">
        <f>'-- Lärmaktionsplan --'!$C$165</f>
        <v>0</v>
      </c>
      <c r="C6" s="2"/>
      <c r="D6" s="2"/>
    </row>
    <row r="7" spans="1:5" x14ac:dyDescent="0.25">
      <c r="A7" s="15" t="s">
        <v>162</v>
      </c>
      <c r="B7" s="10">
        <f>'-- Lärmaktionsplan --'!$G$165</f>
        <v>0</v>
      </c>
      <c r="C7" s="2"/>
      <c r="D7" s="2"/>
    </row>
    <row r="8" spans="1:5" x14ac:dyDescent="0.25">
      <c r="A8" s="15"/>
      <c r="B8" s="15"/>
      <c r="C8" s="2"/>
      <c r="D8" s="2"/>
    </row>
    <row r="9" spans="1:5" x14ac:dyDescent="0.25">
      <c r="A9" s="27" t="s">
        <v>161</v>
      </c>
      <c r="B9" s="15"/>
      <c r="C9" s="2"/>
      <c r="D9" s="2"/>
    </row>
    <row r="10" spans="1:5" x14ac:dyDescent="0.25">
      <c r="A10" s="15" t="s">
        <v>28</v>
      </c>
      <c r="B10" s="37">
        <f>'-- Lärmaktionsplan --'!H168</f>
        <v>0</v>
      </c>
      <c r="C10" s="2"/>
      <c r="D10" s="2"/>
    </row>
    <row r="11" spans="1:5" x14ac:dyDescent="0.25">
      <c r="A11" s="15" t="s">
        <v>29</v>
      </c>
      <c r="B11" s="37">
        <f>'-- Lärmaktionsplan --'!H169</f>
        <v>0</v>
      </c>
      <c r="C11" s="2"/>
      <c r="D11" s="2"/>
    </row>
    <row r="12" spans="1:5" x14ac:dyDescent="0.25">
      <c r="A12" s="15" t="s">
        <v>30</v>
      </c>
      <c r="B12" s="37">
        <f>'-- Lärmaktionsplan --'!H170</f>
        <v>0</v>
      </c>
      <c r="C12" s="2"/>
      <c r="D12" s="2"/>
    </row>
    <row r="13" spans="1:5" x14ac:dyDescent="0.25">
      <c r="A13" s="15" t="s">
        <v>115</v>
      </c>
      <c r="B13" s="37">
        <f>'-- Lärmaktionsplan --'!H171</f>
        <v>0</v>
      </c>
      <c r="C13" s="2"/>
      <c r="D13" s="2"/>
    </row>
    <row r="14" spans="1:5" x14ac:dyDescent="0.25">
      <c r="A14" s="15" t="s">
        <v>31</v>
      </c>
      <c r="B14" s="37">
        <f>'-- Lärmaktionsplan --'!H172</f>
        <v>0</v>
      </c>
      <c r="C14" s="2"/>
      <c r="D14" s="2"/>
    </row>
    <row r="15" spans="1:5" x14ac:dyDescent="0.25">
      <c r="A15" s="15" t="s">
        <v>32</v>
      </c>
      <c r="B15" s="37">
        <f>'-- Lärmaktionsplan --'!H173</f>
        <v>0</v>
      </c>
      <c r="C15" s="2"/>
      <c r="D15" s="2"/>
    </row>
    <row r="16" spans="1:5" x14ac:dyDescent="0.25">
      <c r="A16" s="15" t="s">
        <v>33</v>
      </c>
      <c r="B16" s="37">
        <f>'-- Lärmaktionsplan --'!H174</f>
        <v>0</v>
      </c>
      <c r="C16" s="2"/>
      <c r="D16" s="2"/>
    </row>
    <row r="17" spans="1:4" x14ac:dyDescent="0.25">
      <c r="A17" s="16" t="s">
        <v>114</v>
      </c>
      <c r="B17" s="5">
        <f>'-- Lärmaktionsplan --'!$B$176:$J$176</f>
        <v>0</v>
      </c>
      <c r="C17" s="2"/>
      <c r="D17" s="2"/>
    </row>
    <row r="18" spans="1:4" x14ac:dyDescent="0.25">
      <c r="A18" s="15"/>
      <c r="B18" s="15"/>
      <c r="C18" s="2"/>
      <c r="D18" s="2"/>
    </row>
    <row r="19" spans="1:4" x14ac:dyDescent="0.25">
      <c r="A19" s="27" t="s">
        <v>160</v>
      </c>
      <c r="B19" s="15"/>
      <c r="C19" s="2"/>
      <c r="D19" s="2"/>
    </row>
    <row r="20" spans="1:4" x14ac:dyDescent="0.25">
      <c r="A20" s="15" t="s">
        <v>34</v>
      </c>
      <c r="B20" s="13">
        <f>'-- Lärmaktionsplan --'!$H$179</f>
        <v>0</v>
      </c>
      <c r="C20" s="2"/>
      <c r="D20" s="2"/>
    </row>
    <row r="21" spans="1:4" x14ac:dyDescent="0.25">
      <c r="A21" s="15" t="s">
        <v>35</v>
      </c>
      <c r="B21" s="13">
        <f>'-- Lärmaktionsplan --'!$H$179</f>
        <v>0</v>
      </c>
      <c r="C21" s="2"/>
      <c r="D21" s="2"/>
    </row>
    <row r="22" spans="1:4" x14ac:dyDescent="0.25">
      <c r="A22" s="15" t="s">
        <v>36</v>
      </c>
      <c r="B22" s="13">
        <f>'-- Lärmaktionsplan --'!$H$179</f>
        <v>0</v>
      </c>
      <c r="C22" s="2"/>
      <c r="D22" s="2"/>
    </row>
    <row r="23" spans="1:4" x14ac:dyDescent="0.25">
      <c r="A23" s="15" t="s">
        <v>37</v>
      </c>
      <c r="B23" s="13">
        <f>'-- Lärmaktionsplan --'!$H$179</f>
        <v>0</v>
      </c>
      <c r="C23" s="2"/>
      <c r="D23" s="2"/>
    </row>
    <row r="24" spans="1:4" x14ac:dyDescent="0.25">
      <c r="A24" s="16" t="s">
        <v>159</v>
      </c>
      <c r="B24" s="5">
        <f>'-- Lärmaktionsplan --'!$B$184:$J$184</f>
        <v>0</v>
      </c>
      <c r="C24" s="2"/>
      <c r="D24" s="2"/>
    </row>
    <row r="25" spans="1:4" x14ac:dyDescent="0.25">
      <c r="A25" s="15"/>
      <c r="B25" s="15"/>
      <c r="C25" s="2"/>
      <c r="D25" s="2"/>
    </row>
    <row r="26" spans="1:4" ht="30" customHeight="1" x14ac:dyDescent="0.25">
      <c r="A26" s="16" t="s">
        <v>158</v>
      </c>
      <c r="B26" s="26">
        <f>'-- Lärmaktionsplan --'!$H$186</f>
        <v>0</v>
      </c>
      <c r="C26" s="2"/>
      <c r="D26" s="2"/>
    </row>
    <row r="27" spans="1:4" x14ac:dyDescent="0.25">
      <c r="A27" s="15"/>
      <c r="B27" s="15"/>
      <c r="C27" s="2"/>
      <c r="D27" s="2"/>
    </row>
    <row r="28" spans="1:4" ht="45" x14ac:dyDescent="0.25">
      <c r="A28" s="15" t="s">
        <v>157</v>
      </c>
      <c r="B28" s="13">
        <f>'-- Lärmaktionsplan --'!$H$191</f>
        <v>0</v>
      </c>
      <c r="C28" s="2"/>
      <c r="D28" s="2"/>
    </row>
    <row r="29" spans="1:4" ht="45" x14ac:dyDescent="0.25">
      <c r="A29" s="15" t="s">
        <v>156</v>
      </c>
      <c r="B29" s="13">
        <f>'-- Lärmaktionsplan --'!$H$194</f>
        <v>0</v>
      </c>
      <c r="C29" s="2"/>
      <c r="D29" s="2"/>
    </row>
    <row r="30" spans="1:4" x14ac:dyDescent="0.25">
      <c r="A30" s="15"/>
      <c r="B30" s="15"/>
      <c r="C30" s="2"/>
      <c r="D30" s="2"/>
    </row>
    <row r="31" spans="1:4" ht="30" x14ac:dyDescent="0.25">
      <c r="A31" s="15" t="s">
        <v>155</v>
      </c>
      <c r="B31" s="13">
        <f>'-- Lärmaktionsplan --'!$H$197</f>
        <v>0</v>
      </c>
      <c r="C31" s="2"/>
      <c r="D31" s="2"/>
    </row>
    <row r="32" spans="1:4" ht="45" x14ac:dyDescent="0.25">
      <c r="A32" s="15" t="s">
        <v>154</v>
      </c>
      <c r="B32" s="13">
        <f>'-- Lärmaktionsplan --'!$B$202</f>
        <v>0</v>
      </c>
      <c r="C32" s="2"/>
      <c r="D32" s="2"/>
    </row>
    <row r="33" spans="1:4" x14ac:dyDescent="0.25">
      <c r="A33" s="2"/>
      <c r="B33" s="2"/>
      <c r="C33" s="2"/>
      <c r="D33" s="2"/>
    </row>
    <row r="34" spans="1:4" x14ac:dyDescent="0.25">
      <c r="A34" s="2"/>
      <c r="B34" s="2"/>
      <c r="C34" s="2"/>
      <c r="D34" s="2"/>
    </row>
    <row r="35" spans="1:4" x14ac:dyDescent="0.25">
      <c r="A35" s="2"/>
      <c r="B35" s="2"/>
      <c r="C35" s="2"/>
      <c r="D35" s="2"/>
    </row>
    <row r="36" spans="1:4" x14ac:dyDescent="0.25">
      <c r="A36" s="2"/>
      <c r="B36" s="2"/>
      <c r="C36" s="2"/>
      <c r="D36" s="2"/>
    </row>
  </sheetData>
  <mergeCells count="1">
    <mergeCell ref="B1:E1"/>
  </mergeCells>
  <dataValidations count="4">
    <dataValidation operator="greaterThanOrEqual" allowBlank="1" showInputMessage="1" showErrorMessage="1" sqref="B10:B16"/>
    <dataValidation type="list" allowBlank="1" showInputMessage="1" showErrorMessage="1" sqref="B31 B28:B29 B20:B23">
      <formula1>"Ja, Nein"</formula1>
    </dataValidation>
    <dataValidation type="date" operator="greaterThan" allowBlank="1" showInputMessage="1" showErrorMessage="1" error="Datum dd.mm.jjjj erwartet" sqref="B6:B7">
      <formula1>44742</formula1>
    </dataValidation>
    <dataValidation type="whole" operator="greaterThanOrEqual" allowBlank="1" showInputMessage="1" showErrorMessage="1" error="Numerische Angabe erwartet" sqref="B26">
      <formula1>0</formula1>
    </dataValidation>
  </dataValidations>
  <pageMargins left="0.7" right="0.7" top="0.78740157499999996" bottom="0.78740157499999996" header="0.3" footer="0.3"/>
  <pageSetup paperSize="9" orientation="portrait" r:id="rId1"/>
  <ignoredErrors>
    <ignoredError sqref="B3:B32" unlockedFormula="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workbookViewId="0">
      <selection activeCell="E20" sqref="E20"/>
    </sheetView>
  </sheetViews>
  <sheetFormatPr baseColWidth="10" defaultRowHeight="15" x14ac:dyDescent="0.25"/>
  <cols>
    <col min="1" max="1" width="40.7109375" customWidth="1"/>
    <col min="2" max="2" width="90.7109375" customWidth="1"/>
  </cols>
  <sheetData>
    <row r="1" spans="1:5" ht="30" x14ac:dyDescent="0.25">
      <c r="A1" s="29" t="s">
        <v>123</v>
      </c>
      <c r="B1" s="337" t="s">
        <v>192</v>
      </c>
      <c r="C1" s="337"/>
      <c r="D1" s="337"/>
      <c r="E1" s="337"/>
    </row>
    <row r="2" spans="1:5" x14ac:dyDescent="0.25">
      <c r="A2" s="1"/>
    </row>
    <row r="3" spans="1:5" ht="63" x14ac:dyDescent="0.25">
      <c r="A3" s="15" t="s">
        <v>122</v>
      </c>
      <c r="B3" s="38" t="e">
        <f>'-- Lärmaktionsplan --'!#REF!</f>
        <v>#REF!</v>
      </c>
    </row>
    <row r="4" spans="1:5" ht="63" x14ac:dyDescent="0.25">
      <c r="A4" s="15" t="s">
        <v>121</v>
      </c>
      <c r="B4" s="38" t="e">
        <f>'-- Lärmaktionsplan --'!#REF!</f>
        <v>#REF!</v>
      </c>
    </row>
    <row r="5" spans="1:5" ht="75" x14ac:dyDescent="0.25">
      <c r="A5" s="15" t="s">
        <v>120</v>
      </c>
      <c r="B5" s="13" t="e">
        <f>'-- Lärmaktionsplan --'!#REF!</f>
        <v>#REF!</v>
      </c>
    </row>
    <row r="6" spans="1:5" x14ac:dyDescent="0.25">
      <c r="A6" s="1"/>
    </row>
    <row r="7" spans="1:5" x14ac:dyDescent="0.25">
      <c r="A7" s="18" t="s">
        <v>119</v>
      </c>
    </row>
    <row r="8" spans="1:5" x14ac:dyDescent="0.25">
      <c r="A8" s="6" t="s">
        <v>118</v>
      </c>
      <c r="B8" s="17">
        <f>'-- Lärmaktionsplan --'!$H$68</f>
        <v>0</v>
      </c>
    </row>
    <row r="9" spans="1:5" x14ac:dyDescent="0.25">
      <c r="A9" s="6" t="s">
        <v>117</v>
      </c>
      <c r="B9" s="17">
        <f>'-- Lärmaktionsplan --'!$H$70</f>
        <v>0</v>
      </c>
    </row>
    <row r="10" spans="1:5" x14ac:dyDescent="0.25">
      <c r="A10" s="6" t="s">
        <v>116</v>
      </c>
      <c r="B10" s="17">
        <f>'-- Lärmaktionsplan --'!$H$72</f>
        <v>0</v>
      </c>
    </row>
  </sheetData>
  <mergeCells count="1">
    <mergeCell ref="B1:E1"/>
  </mergeCells>
  <dataValidations count="2">
    <dataValidation type="list" allowBlank="1" showInputMessage="1" showErrorMessage="1" sqref="B8:B10">
      <formula1>"Ja, Nein"</formula1>
    </dataValidation>
    <dataValidation type="whole" operator="greaterThanOrEqual" allowBlank="1" showInputMessage="1" showErrorMessage="1" error="Numerische Angabe erwartet" sqref="B3:B4">
      <formula1>0</formula1>
    </dataValidation>
  </dataValidations>
  <pageMargins left="0.7" right="0.7" top="0.78740157499999996" bottom="0.78740157499999996" header="0.3" footer="0.3"/>
  <pageSetup paperSize="9" orientation="portrait" r:id="rId1"/>
  <ignoredErrors>
    <ignoredError sqref="B3:B10" unlockedFormula="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2"/>
  <sheetViews>
    <sheetView zoomScaleNormal="100" workbookViewId="0">
      <selection activeCell="E20" sqref="E20"/>
    </sheetView>
  </sheetViews>
  <sheetFormatPr baseColWidth="10" defaultRowHeight="15" x14ac:dyDescent="0.25"/>
  <cols>
    <col min="1" max="1" width="45.28515625" style="2" customWidth="1"/>
    <col min="2" max="2" width="11.42578125" style="2" customWidth="1"/>
    <col min="8" max="8" width="87.5703125" customWidth="1"/>
  </cols>
  <sheetData>
    <row r="1" spans="1:8" ht="26.25" x14ac:dyDescent="0.25">
      <c r="A1" s="30" t="s">
        <v>132</v>
      </c>
      <c r="B1" s="337" t="s">
        <v>194</v>
      </c>
      <c r="C1" s="337"/>
      <c r="D1" s="337"/>
      <c r="E1" s="337"/>
      <c r="F1" s="337"/>
      <c r="G1" s="337"/>
      <c r="H1" s="337"/>
    </row>
    <row r="2" spans="1:8" x14ac:dyDescent="0.25">
      <c r="A2" s="14"/>
    </row>
    <row r="3" spans="1:8" ht="30" x14ac:dyDescent="0.25">
      <c r="A3" s="4" t="s">
        <v>131</v>
      </c>
      <c r="H3" s="20" t="e">
        <f>'-- Lärmaktionsplan --'!#REF!</f>
        <v>#REF!</v>
      </c>
    </row>
    <row r="5" spans="1:8" ht="45.75" customHeight="1" x14ac:dyDescent="0.25">
      <c r="B5" s="338" t="s">
        <v>230</v>
      </c>
      <c r="C5" s="338"/>
      <c r="D5" s="338"/>
      <c r="E5" s="339" t="s">
        <v>130</v>
      </c>
      <c r="F5" s="339"/>
      <c r="G5" s="339"/>
    </row>
    <row r="6" spans="1:8" x14ac:dyDescent="0.25">
      <c r="F6" s="14"/>
    </row>
    <row r="7" spans="1:8" x14ac:dyDescent="0.25">
      <c r="A7" s="4" t="s">
        <v>42</v>
      </c>
      <c r="B7" s="4"/>
    </row>
    <row r="8" spans="1:8" x14ac:dyDescent="0.25">
      <c r="A8" s="2" t="s">
        <v>190</v>
      </c>
      <c r="C8" s="19" t="e">
        <f>IF(COUNTIF('-- Lärmaktionsplan --'!#REF!,A8)&gt;0,"Ja","Nein")</f>
        <v>#REF!</v>
      </c>
      <c r="F8" s="19" t="e">
        <f>IF(COUNTIF('-- Lärmaktionsplan --'!#REF!,A8)&gt;0,"Ja","Nein")</f>
        <v>#REF!</v>
      </c>
    </row>
    <row r="9" spans="1:8" x14ac:dyDescent="0.25">
      <c r="A9" s="4" t="s">
        <v>48</v>
      </c>
      <c r="B9" s="4"/>
    </row>
    <row r="10" spans="1:8" x14ac:dyDescent="0.25">
      <c r="A10" s="2" t="s">
        <v>189</v>
      </c>
      <c r="C10" s="19" t="e">
        <f>IF(COUNTIF('-- Lärmaktionsplan --'!#REF!,A10)&gt;0,"Ja","Nein")</f>
        <v>#REF!</v>
      </c>
      <c r="F10" s="19" t="e">
        <f>IF(COUNTIF('-- Lärmaktionsplan --'!#REF!,A10)&gt;0,"Ja","Nein")</f>
        <v>#REF!</v>
      </c>
    </row>
    <row r="11" spans="1:8" x14ac:dyDescent="0.25">
      <c r="A11" s="2" t="s">
        <v>188</v>
      </c>
      <c r="C11" s="19" t="e">
        <f>IF(COUNTIF('-- Lärmaktionsplan --'!#REF!,A11)&gt;0,"Ja","Nein")</f>
        <v>#REF!</v>
      </c>
      <c r="F11" s="19" t="e">
        <f>IF(COUNTIF('-- Lärmaktionsplan --'!#REF!,A11)&gt;0,"Ja","Nein")</f>
        <v>#REF!</v>
      </c>
    </row>
    <row r="12" spans="1:8" x14ac:dyDescent="0.25">
      <c r="A12" s="4" t="s">
        <v>187</v>
      </c>
      <c r="B12" s="4"/>
    </row>
    <row r="13" spans="1:8" x14ac:dyDescent="0.25">
      <c r="A13" s="2" t="s">
        <v>186</v>
      </c>
      <c r="C13" s="19" t="e">
        <f>IF(COUNTIF('-- Lärmaktionsplan --'!#REF!,A13)&gt;0,"Ja","Nein")</f>
        <v>#REF!</v>
      </c>
      <c r="F13" s="19" t="e">
        <f>IF(COUNTIF('-- Lärmaktionsplan --'!#REF!,A13)&gt;0,"Ja","Nein")</f>
        <v>#REF!</v>
      </c>
    </row>
    <row r="14" spans="1:8" x14ac:dyDescent="0.25">
      <c r="A14" s="2" t="s">
        <v>185</v>
      </c>
      <c r="C14" s="19" t="e">
        <f>IF(COUNTIF('-- Lärmaktionsplan --'!#REF!,A14)&gt;0,"Ja","Nein")</f>
        <v>#REF!</v>
      </c>
      <c r="F14" s="19" t="e">
        <f>IF(COUNTIF('-- Lärmaktionsplan --'!#REF!,A14)&gt;0,"Ja","Nein")</f>
        <v>#REF!</v>
      </c>
    </row>
    <row r="15" spans="1:8" x14ac:dyDescent="0.25">
      <c r="A15" s="2" t="s">
        <v>184</v>
      </c>
      <c r="C15" s="19" t="e">
        <f>IF(COUNTIF('-- Lärmaktionsplan --'!#REF!,A15)&gt;0,"Ja","Nein")</f>
        <v>#REF!</v>
      </c>
      <c r="F15" s="19" t="e">
        <f>IF(COUNTIF('-- Lärmaktionsplan --'!#REF!,A15)&gt;0,"Ja","Nein")</f>
        <v>#REF!</v>
      </c>
    </row>
    <row r="16" spans="1:8" x14ac:dyDescent="0.25">
      <c r="A16" s="4" t="s">
        <v>64</v>
      </c>
      <c r="B16" s="4"/>
    </row>
    <row r="17" spans="1:6" x14ac:dyDescent="0.25">
      <c r="A17" s="2" t="s">
        <v>65</v>
      </c>
      <c r="C17" s="19" t="e">
        <f>IF(COUNTIF('-- Lärmaktionsplan --'!#REF!,A17)&gt;0,"Ja","Nein")</f>
        <v>#REF!</v>
      </c>
      <c r="F17" s="19" t="e">
        <f>IF(COUNTIF('-- Lärmaktionsplan --'!#REF!,A17)&gt;0,"Ja","Nein")</f>
        <v>#REF!</v>
      </c>
    </row>
    <row r="18" spans="1:6" x14ac:dyDescent="0.25">
      <c r="A18" s="2" t="s">
        <v>66</v>
      </c>
      <c r="C18" s="19" t="e">
        <f>IF(COUNTIF('-- Lärmaktionsplan --'!#REF!,A18)&gt;0,"Ja","Nein")</f>
        <v>#REF!</v>
      </c>
      <c r="F18" s="19" t="e">
        <f>IF(COUNTIF('-- Lärmaktionsplan --'!#REF!,A18)&gt;0,"Ja","Nein")</f>
        <v>#REF!</v>
      </c>
    </row>
    <row r="19" spans="1:6" x14ac:dyDescent="0.25">
      <c r="A19" s="4" t="s">
        <v>67</v>
      </c>
      <c r="B19" s="4"/>
    </row>
    <row r="20" spans="1:6" x14ac:dyDescent="0.25">
      <c r="A20" s="2" t="s">
        <v>100</v>
      </c>
      <c r="C20" s="19" t="e">
        <f>IF(COUNTIF('-- Lärmaktionsplan --'!#REF!,A20)&gt;0,"Ja","Nein")</f>
        <v>#REF!</v>
      </c>
      <c r="F20" s="19" t="e">
        <f>IF(COUNTIF('-- Lärmaktionsplan --'!#REF!,A20)&gt;0,"Ja","Nein")</f>
        <v>#REF!</v>
      </c>
    </row>
    <row r="21" spans="1:6" x14ac:dyDescent="0.25">
      <c r="A21" s="2" t="s">
        <v>68</v>
      </c>
      <c r="C21" s="19" t="e">
        <f>IF(COUNTIF('-- Lärmaktionsplan --'!#REF!,A21)&gt;0,"Ja","Nein")</f>
        <v>#REF!</v>
      </c>
      <c r="F21" s="19" t="e">
        <f>IF(COUNTIF('-- Lärmaktionsplan --'!#REF!,A21)&gt;0,"Ja","Nein")</f>
        <v>#REF!</v>
      </c>
    </row>
    <row r="22" spans="1:6" x14ac:dyDescent="0.25">
      <c r="A22" s="4" t="s">
        <v>69</v>
      </c>
      <c r="B22" s="4"/>
    </row>
    <row r="23" spans="1:6" x14ac:dyDescent="0.25">
      <c r="A23" s="2" t="s">
        <v>70</v>
      </c>
      <c r="C23" s="19" t="e">
        <f>IF(COUNTIF('-- Lärmaktionsplan --'!#REF!,A23)&gt;0,"Ja","Nein")</f>
        <v>#REF!</v>
      </c>
      <c r="F23" s="19" t="e">
        <f>IF(COUNTIF('-- Lärmaktionsplan --'!#REF!,A23)&gt;0,"Ja","Nein")</f>
        <v>#REF!</v>
      </c>
    </row>
    <row r="24" spans="1:6" x14ac:dyDescent="0.25">
      <c r="A24" s="2" t="s">
        <v>71</v>
      </c>
      <c r="C24" s="19" t="e">
        <f>IF(COUNTIF('-- Lärmaktionsplan --'!#REF!,A24)&gt;0,"Ja","Nein")</f>
        <v>#REF!</v>
      </c>
      <c r="F24" s="19" t="e">
        <f>IF(COUNTIF('-- Lärmaktionsplan --'!#REF!,A24)&gt;0,"Ja","Nein")</f>
        <v>#REF!</v>
      </c>
    </row>
    <row r="25" spans="1:6" x14ac:dyDescent="0.25">
      <c r="A25" s="2" t="s">
        <v>128</v>
      </c>
      <c r="C25" s="19" t="e">
        <f>IF(COUNTIF('-- Lärmaktionsplan --'!#REF!,A25)&gt;0,"Ja","Nein")</f>
        <v>#REF!</v>
      </c>
      <c r="F25" s="19" t="e">
        <f>IF(COUNTIF('-- Lärmaktionsplan --'!#REF!,A25)&gt;0,"Ja","Nein")</f>
        <v>#REF!</v>
      </c>
    </row>
    <row r="26" spans="1:6" x14ac:dyDescent="0.25">
      <c r="A26" s="4" t="s">
        <v>72</v>
      </c>
      <c r="B26" s="4"/>
    </row>
    <row r="27" spans="1:6" x14ac:dyDescent="0.25">
      <c r="A27" s="2" t="s">
        <v>73</v>
      </c>
      <c r="C27" s="19" t="e">
        <f>IF(COUNTIF('-- Lärmaktionsplan --'!#REF!,A27)&gt;0,"Ja","Nein")</f>
        <v>#REF!</v>
      </c>
      <c r="F27" s="19" t="e">
        <f>IF(COUNTIF('-- Lärmaktionsplan --'!#REF!,A27)&gt;0,"Ja","Nein")</f>
        <v>#REF!</v>
      </c>
    </row>
    <row r="28" spans="1:6" x14ac:dyDescent="0.25">
      <c r="A28" s="2" t="s">
        <v>74</v>
      </c>
      <c r="C28" s="19" t="e">
        <f>IF(COUNTIF('-- Lärmaktionsplan --'!#REF!,A28)&gt;0,"Ja","Nein")</f>
        <v>#REF!</v>
      </c>
      <c r="F28" s="19" t="e">
        <f>IF(COUNTIF('-- Lärmaktionsplan --'!#REF!,A28)&gt;0,"Ja","Nein")</f>
        <v>#REF!</v>
      </c>
    </row>
    <row r="29" spans="1:6" ht="30" x14ac:dyDescent="0.25">
      <c r="A29" s="2" t="s">
        <v>127</v>
      </c>
      <c r="C29" s="19" t="e">
        <f>IF(COUNTIF('-- Lärmaktionsplan --'!#REF!,A29)&gt;0,"Ja","Nein")</f>
        <v>#REF!</v>
      </c>
      <c r="F29" s="19" t="e">
        <f>IF(COUNTIF('-- Lärmaktionsplan --'!#REF!,A29)&gt;0,"Ja","Nein")</f>
        <v>#REF!</v>
      </c>
    </row>
    <row r="30" spans="1:6" x14ac:dyDescent="0.25">
      <c r="A30" s="4" t="s">
        <v>75</v>
      </c>
      <c r="B30" s="4"/>
    </row>
    <row r="31" spans="1:6" x14ac:dyDescent="0.25">
      <c r="A31" s="2" t="s">
        <v>183</v>
      </c>
      <c r="C31" s="19" t="e">
        <f>IF(COUNTIF('-- Lärmaktionsplan --'!#REF!,A31)&gt;0,"Ja","Nein")</f>
        <v>#REF!</v>
      </c>
      <c r="F31" s="19" t="e">
        <f>IF(COUNTIF('-- Lärmaktionsplan --'!#REF!,A31)&gt;0,"Ja","Nein")</f>
        <v>#REF!</v>
      </c>
    </row>
    <row r="32" spans="1:6" x14ac:dyDescent="0.25">
      <c r="A32" s="2" t="s">
        <v>182</v>
      </c>
      <c r="C32" s="19" t="e">
        <f>IF(COUNTIF('-- Lärmaktionsplan --'!#REF!,A32)&gt;0,"Ja","Nein")</f>
        <v>#REF!</v>
      </c>
      <c r="F32" s="19" t="e">
        <f>IF(COUNTIF('-- Lärmaktionsplan --'!#REF!,A32)&gt;0,"Ja","Nein")</f>
        <v>#REF!</v>
      </c>
    </row>
    <row r="33" spans="1:6" x14ac:dyDescent="0.25">
      <c r="A33" s="4" t="s">
        <v>79</v>
      </c>
      <c r="B33" s="4"/>
    </row>
    <row r="34" spans="1:6" x14ac:dyDescent="0.25">
      <c r="A34" s="2" t="s">
        <v>181</v>
      </c>
      <c r="C34" s="19" t="e">
        <f>IF(COUNTIF('-- Lärmaktionsplan --'!#REF!,A34)&gt;0,"Ja","Nein")</f>
        <v>#REF!</v>
      </c>
      <c r="F34" s="19" t="e">
        <f>IF(COUNTIF('-- Lärmaktionsplan --'!#REF!,A34)&gt;0,"Ja","Nein")</f>
        <v>#REF!</v>
      </c>
    </row>
    <row r="35" spans="1:6" x14ac:dyDescent="0.25">
      <c r="A35" s="2" t="s">
        <v>180</v>
      </c>
      <c r="C35" s="19" t="e">
        <f>IF(COUNTIF('-- Lärmaktionsplan --'!#REF!,A35)&gt;0,"Ja","Nein")</f>
        <v>#REF!</v>
      </c>
      <c r="F35" s="19" t="e">
        <f>IF(COUNTIF('-- Lärmaktionsplan --'!#REF!,A35)&gt;0,"Ja","Nein")</f>
        <v>#REF!</v>
      </c>
    </row>
    <row r="36" spans="1:6" x14ac:dyDescent="0.25">
      <c r="A36" s="2" t="s">
        <v>179</v>
      </c>
      <c r="C36" s="19" t="e">
        <f>IF(COUNTIF('-- Lärmaktionsplan --'!#REF!,A36)&gt;0,"Ja","Nein")</f>
        <v>#REF!</v>
      </c>
      <c r="F36" s="19" t="e">
        <f>IF(COUNTIF('-- Lärmaktionsplan --'!#REF!,A36)&gt;0,"Ja","Nein")</f>
        <v>#REF!</v>
      </c>
    </row>
    <row r="37" spans="1:6" x14ac:dyDescent="0.25">
      <c r="A37" s="4" t="s">
        <v>80</v>
      </c>
      <c r="B37" s="4"/>
    </row>
    <row r="38" spans="1:6" x14ac:dyDescent="0.25">
      <c r="A38" s="2" t="s">
        <v>81</v>
      </c>
      <c r="C38" s="19" t="e">
        <f>IF(COUNTIF('-- Lärmaktionsplan --'!#REF!,A38)&gt;0,"Ja","Nein")</f>
        <v>#REF!</v>
      </c>
      <c r="F38" s="19" t="e">
        <f>IF(COUNTIF('-- Lärmaktionsplan --'!#REF!,A38)&gt;0,"Ja","Nein")</f>
        <v>#REF!</v>
      </c>
    </row>
    <row r="39" spans="1:6" x14ac:dyDescent="0.25">
      <c r="A39" s="2" t="s">
        <v>82</v>
      </c>
      <c r="C39" s="19" t="e">
        <f>IF(COUNTIF('-- Lärmaktionsplan --'!#REF!,A39)&gt;0,"Ja","Nein")</f>
        <v>#REF!</v>
      </c>
      <c r="F39" s="19" t="e">
        <f>IF(COUNTIF('-- Lärmaktionsplan --'!#REF!,A39)&gt;0,"Ja","Nein")</f>
        <v>#REF!</v>
      </c>
    </row>
    <row r="40" spans="1:6" x14ac:dyDescent="0.25">
      <c r="A40" s="4" t="s">
        <v>83</v>
      </c>
      <c r="B40" s="4"/>
    </row>
    <row r="41" spans="1:6" x14ac:dyDescent="0.25">
      <c r="A41" s="2" t="s">
        <v>87</v>
      </c>
      <c r="C41" s="19" t="e">
        <f>IF(COUNTIF('-- Lärmaktionsplan --'!#REF!,A41)&gt;0,"Ja","Nein")</f>
        <v>#REF!</v>
      </c>
      <c r="F41" s="19" t="e">
        <f>IF(COUNTIF('-- Lärmaktionsplan --'!#REF!,A41)&gt;0,"Ja","Nein")</f>
        <v>#REF!</v>
      </c>
    </row>
    <row r="42" spans="1:6" x14ac:dyDescent="0.25">
      <c r="A42" s="2" t="s">
        <v>102</v>
      </c>
      <c r="C42" s="19" t="e">
        <f>IF(COUNTIF('-- Lärmaktionsplan --'!#REF!,A42)&gt;0,"Ja","Nein")</f>
        <v>#REF!</v>
      </c>
      <c r="F42" s="19" t="e">
        <f>IF(COUNTIF('-- Lärmaktionsplan --'!#REF!,A42)&gt;0,"Ja","Nein")</f>
        <v>#REF!</v>
      </c>
    </row>
  </sheetData>
  <mergeCells count="3">
    <mergeCell ref="B5:D5"/>
    <mergeCell ref="E5:G5"/>
    <mergeCell ref="B1:H1"/>
  </mergeCells>
  <dataValidations count="1">
    <dataValidation type="list" allowBlank="1" showInputMessage="1" showErrorMessage="1" sqref="F8:F42 C8:C42">
      <formula1>"Ja, Nein"</formula1>
    </dataValidation>
  </dataValidations>
  <pageMargins left="0.7" right="0.7" top="0.78740157499999996" bottom="0.78740157499999996" header="0.3" footer="0.3"/>
  <pageSetup paperSize="9" orientation="portrait" r:id="rId1"/>
  <ignoredErrors>
    <ignoredError sqref="F8:F42 C8:C42 H3" unlockedFormula="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workbookViewId="0">
      <selection activeCell="E20" sqref="E20"/>
    </sheetView>
  </sheetViews>
  <sheetFormatPr baseColWidth="10" defaultRowHeight="15" x14ac:dyDescent="0.25"/>
  <cols>
    <col min="1" max="1" width="42" customWidth="1"/>
    <col min="2" max="2" width="90.7109375" customWidth="1"/>
  </cols>
  <sheetData>
    <row r="1" spans="1:5" ht="30" x14ac:dyDescent="0.25">
      <c r="A1" s="4" t="s">
        <v>143</v>
      </c>
      <c r="B1" s="337" t="s">
        <v>192</v>
      </c>
      <c r="C1" s="337"/>
      <c r="D1" s="337"/>
      <c r="E1" s="337"/>
    </row>
    <row r="3" spans="1:5" ht="60" x14ac:dyDescent="0.25">
      <c r="A3" s="15" t="s">
        <v>142</v>
      </c>
      <c r="B3" s="13" t="e">
        <f>'-- Lärmaktionsplan --'!#REF!</f>
        <v>#REF!</v>
      </c>
    </row>
    <row r="4" spans="1:5" ht="45" x14ac:dyDescent="0.25">
      <c r="A4" s="15" t="s">
        <v>141</v>
      </c>
      <c r="B4" s="15" t="s">
        <v>140</v>
      </c>
    </row>
    <row r="5" spans="1:5" x14ac:dyDescent="0.25">
      <c r="A5" s="7"/>
      <c r="B5" s="15"/>
    </row>
    <row r="6" spans="1:5" ht="30" x14ac:dyDescent="0.25">
      <c r="A6" s="16" t="s">
        <v>139</v>
      </c>
      <c r="B6" s="28">
        <f>'-- Lärmaktionsplan --'!$F$217</f>
        <v>0</v>
      </c>
    </row>
    <row r="7" spans="1:5" x14ac:dyDescent="0.25">
      <c r="A7" s="7"/>
      <c r="B7" s="15"/>
    </row>
    <row r="8" spans="1:5" ht="45" x14ac:dyDescent="0.25">
      <c r="A8" s="15" t="s">
        <v>138</v>
      </c>
      <c r="B8" s="13">
        <f>'-- Lärmaktionsplan --'!$H$134</f>
        <v>0</v>
      </c>
    </row>
    <row r="9" spans="1:5" ht="45" x14ac:dyDescent="0.25">
      <c r="A9" s="16" t="s">
        <v>137</v>
      </c>
      <c r="B9" s="5">
        <f>'-- Lärmaktionsplan --'!$B$137</f>
        <v>0</v>
      </c>
    </row>
    <row r="10" spans="1:5" x14ac:dyDescent="0.25">
      <c r="A10" s="7"/>
      <c r="B10" s="15"/>
    </row>
    <row r="11" spans="1:5" ht="30" x14ac:dyDescent="0.25">
      <c r="A11" s="16" t="s">
        <v>136</v>
      </c>
      <c r="B11" s="36">
        <f>'-- Lärmaktionsplan --'!F214</f>
        <v>0</v>
      </c>
    </row>
    <row r="12" spans="1:5" x14ac:dyDescent="0.25">
      <c r="A12" s="7"/>
      <c r="B12" s="15"/>
    </row>
    <row r="13" spans="1:5" ht="30" x14ac:dyDescent="0.25">
      <c r="A13" s="15" t="s">
        <v>135</v>
      </c>
      <c r="B13" s="13">
        <f>'-- Lärmaktionsplan --'!$H$140</f>
        <v>0</v>
      </c>
    </row>
    <row r="14" spans="1:5" x14ac:dyDescent="0.25">
      <c r="A14" s="7"/>
      <c r="B14" s="15"/>
    </row>
    <row r="15" spans="1:5" ht="45" x14ac:dyDescent="0.25">
      <c r="A15" s="15" t="s">
        <v>39</v>
      </c>
      <c r="B15" s="13">
        <f>'-- Lärmaktionsplan --'!$G$223</f>
        <v>0</v>
      </c>
    </row>
    <row r="16" spans="1:5" ht="45" x14ac:dyDescent="0.25">
      <c r="A16" s="16" t="s">
        <v>134</v>
      </c>
      <c r="B16" s="28">
        <f>'-- Lärmaktionsplan --'!B227</f>
        <v>0</v>
      </c>
    </row>
    <row r="17" spans="1:2" x14ac:dyDescent="0.25">
      <c r="A17" s="7"/>
      <c r="B17" s="15"/>
    </row>
    <row r="18" spans="1:2" ht="45" x14ac:dyDescent="0.25">
      <c r="A18" s="15" t="s">
        <v>41</v>
      </c>
      <c r="B18" s="13">
        <f>'-- Lärmaktionsplan --'!$G$230</f>
        <v>0</v>
      </c>
    </row>
    <row r="19" spans="1:2" ht="30" x14ac:dyDescent="0.25">
      <c r="A19" s="16" t="s">
        <v>133</v>
      </c>
      <c r="B19" s="5">
        <f>'-- Lärmaktionsplan --'!$G$233</f>
        <v>0</v>
      </c>
    </row>
  </sheetData>
  <mergeCells count="1">
    <mergeCell ref="B1:E1"/>
  </mergeCells>
  <dataValidations count="3">
    <dataValidation type="list" allowBlank="1" showInputMessage="1" showErrorMessage="1" sqref="B19">
      <formula1>"Berechnung, Messung, Umfrage/Befragung"</formula1>
    </dataValidation>
    <dataValidation type="list" allowBlank="1" showInputMessage="1" showErrorMessage="1" sqref="B8 B13 B15 B18">
      <formula1>"Ja,Nein"</formula1>
    </dataValidation>
    <dataValidation type="whole" operator="greaterThanOrEqual" allowBlank="1" showInputMessage="1" showErrorMessage="1" sqref="B3">
      <formula1>0</formula1>
    </dataValidation>
  </dataValidations>
  <pageMargins left="0.7" right="0.7" top="0.78740157499999996" bottom="0.78740157499999996" header="0.3" footer="0.3"/>
  <ignoredErrors>
    <ignoredError sqref="B3:B20" unlockedFormula="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4"/>
  <sheetViews>
    <sheetView workbookViewId="0">
      <selection activeCell="E20" sqref="E20"/>
    </sheetView>
  </sheetViews>
  <sheetFormatPr baseColWidth="10" defaultRowHeight="15" x14ac:dyDescent="0.25"/>
  <cols>
    <col min="1" max="1" width="10.7109375" customWidth="1"/>
    <col min="2" max="2" width="30.7109375" customWidth="1"/>
    <col min="3" max="3" width="60.7109375" customWidth="1"/>
    <col min="4" max="4" width="25.7109375" customWidth="1"/>
    <col min="5" max="6" width="60.7109375" customWidth="1"/>
  </cols>
  <sheetData>
    <row r="1" spans="1:6" ht="30" x14ac:dyDescent="0.25">
      <c r="A1" s="29" t="s">
        <v>149</v>
      </c>
      <c r="B1" s="337" t="s">
        <v>195</v>
      </c>
      <c r="C1" s="337"/>
      <c r="D1" s="337"/>
      <c r="E1" s="337"/>
    </row>
    <row r="4" spans="1:6" x14ac:dyDescent="0.25">
      <c r="A4" s="14" t="s">
        <v>148</v>
      </c>
      <c r="B4" s="14" t="s">
        <v>147</v>
      </c>
      <c r="C4" s="21" t="s">
        <v>146</v>
      </c>
      <c r="D4" s="14" t="s">
        <v>145</v>
      </c>
      <c r="E4" s="14" t="s">
        <v>144</v>
      </c>
      <c r="F4" s="14" t="s">
        <v>27</v>
      </c>
    </row>
    <row r="5" spans="1:6" x14ac:dyDescent="0.25">
      <c r="A5" s="19">
        <f>'-- Lärmaktionsplan --'!$B143</f>
        <v>1</v>
      </c>
      <c r="B5" s="7" t="str">
        <f>IF(A5&gt;0,"QA_DE_"&amp;'GFH-Allgemeines'!$C$4&amp;"_"&amp;'GFH-Allgemeines'!$B$5&amp;A5,"")</f>
        <v>QA_DE_BW_01</v>
      </c>
      <c r="C5" s="5">
        <f>'-- Lärmaktionsplan --'!$C143</f>
        <v>0</v>
      </c>
      <c r="D5" s="15" t="str">
        <f t="shared" ref="D5:D36" si="0">IF(A5&gt;0,"auf dem Land","")</f>
        <v>auf dem Land</v>
      </c>
      <c r="E5" s="13">
        <f>'-- Lärmaktionsplan --'!$E143</f>
        <v>0</v>
      </c>
      <c r="F5" s="13">
        <f>'-- Lärmaktionsplan --'!$H143</f>
        <v>0</v>
      </c>
    </row>
    <row r="6" spans="1:6" x14ac:dyDescent="0.25">
      <c r="A6" s="19">
        <f>'-- Lärmaktionsplan --'!$B144</f>
        <v>2</v>
      </c>
      <c r="B6" s="7" t="str">
        <f>IF(A6&gt;0,"QA_DE_"&amp;'GFH-Allgemeines'!$C$4&amp;"_"&amp;'GFH-Allgemeines'!$B$5&amp;A6,"")</f>
        <v>QA_DE_BW_02</v>
      </c>
      <c r="C6" s="5">
        <f>'-- Lärmaktionsplan --'!$C144</f>
        <v>0</v>
      </c>
      <c r="D6" s="15" t="str">
        <f t="shared" si="0"/>
        <v>auf dem Land</v>
      </c>
      <c r="E6" s="13">
        <f>'-- Lärmaktionsplan --'!$E144</f>
        <v>0</v>
      </c>
      <c r="F6" s="13">
        <f>'-- Lärmaktionsplan --'!$H144</f>
        <v>0</v>
      </c>
    </row>
    <row r="7" spans="1:6" x14ac:dyDescent="0.25">
      <c r="A7" s="19">
        <f>'-- Lärmaktionsplan --'!$B145</f>
        <v>3</v>
      </c>
      <c r="B7" s="7" t="str">
        <f>IF(A7&gt;0,"QA_DE_"&amp;'GFH-Allgemeines'!$C$4&amp;"_"&amp;'GFH-Allgemeines'!$B$5&amp;A7,"")</f>
        <v>QA_DE_BW_03</v>
      </c>
      <c r="C7" s="5">
        <f>'-- Lärmaktionsplan --'!$C145</f>
        <v>0</v>
      </c>
      <c r="D7" s="15" t="str">
        <f t="shared" si="0"/>
        <v>auf dem Land</v>
      </c>
      <c r="E7" s="13">
        <f>'-- Lärmaktionsplan --'!$E145</f>
        <v>0</v>
      </c>
      <c r="F7" s="13">
        <f>'-- Lärmaktionsplan --'!$H145</f>
        <v>0</v>
      </c>
    </row>
    <row r="8" spans="1:6" x14ac:dyDescent="0.25">
      <c r="A8" s="19">
        <f>'-- Lärmaktionsplan --'!$B146</f>
        <v>4</v>
      </c>
      <c r="B8" s="7" t="str">
        <f>IF(A8&gt;0,"QA_DE_"&amp;'GFH-Allgemeines'!$C$4&amp;"_"&amp;'GFH-Allgemeines'!$B$5&amp;A8,"")</f>
        <v>QA_DE_BW_04</v>
      </c>
      <c r="C8" s="5">
        <f>'-- Lärmaktionsplan --'!$C146</f>
        <v>0</v>
      </c>
      <c r="D8" s="15" t="str">
        <f t="shared" si="0"/>
        <v>auf dem Land</v>
      </c>
      <c r="E8" s="13">
        <f>'-- Lärmaktionsplan --'!$E146</f>
        <v>0</v>
      </c>
      <c r="F8" s="13">
        <f>'-- Lärmaktionsplan --'!$H146</f>
        <v>0</v>
      </c>
    </row>
    <row r="9" spans="1:6" x14ac:dyDescent="0.25">
      <c r="A9" s="19">
        <f>'-- Lärmaktionsplan --'!$B147</f>
        <v>5</v>
      </c>
      <c r="B9" s="7" t="str">
        <f>IF(A9&gt;0,"QA_DE_"&amp;'GFH-Allgemeines'!$C$4&amp;"_"&amp;'GFH-Allgemeines'!$B$5&amp;A9,"")</f>
        <v>QA_DE_BW_05</v>
      </c>
      <c r="C9" s="5">
        <f>'-- Lärmaktionsplan --'!$C147</f>
        <v>0</v>
      </c>
      <c r="D9" s="15" t="str">
        <f t="shared" si="0"/>
        <v>auf dem Land</v>
      </c>
      <c r="E9" s="13">
        <f>'-- Lärmaktionsplan --'!$E147</f>
        <v>0</v>
      </c>
      <c r="F9" s="13">
        <f>'-- Lärmaktionsplan --'!$H147</f>
        <v>0</v>
      </c>
    </row>
    <row r="10" spans="1:6" x14ac:dyDescent="0.25">
      <c r="A10" s="19">
        <f>'-- Lärmaktionsplan --'!$B148</f>
        <v>6</v>
      </c>
      <c r="B10" s="7" t="str">
        <f>IF(A10&gt;0,"QA_DE_"&amp;'GFH-Allgemeines'!$C$4&amp;"_"&amp;'GFH-Allgemeines'!$B$5&amp;A10,"")</f>
        <v>QA_DE_BW_06</v>
      </c>
      <c r="C10" s="5">
        <f>'-- Lärmaktionsplan --'!$C148</f>
        <v>0</v>
      </c>
      <c r="D10" s="15" t="str">
        <f t="shared" si="0"/>
        <v>auf dem Land</v>
      </c>
      <c r="E10" s="13">
        <f>'-- Lärmaktionsplan --'!$E148</f>
        <v>0</v>
      </c>
      <c r="F10" s="13">
        <f>'-- Lärmaktionsplan --'!$H148</f>
        <v>0</v>
      </c>
    </row>
    <row r="11" spans="1:6" x14ac:dyDescent="0.25">
      <c r="A11" s="19">
        <f>'-- Lärmaktionsplan --'!$B149</f>
        <v>7</v>
      </c>
      <c r="B11" s="7" t="str">
        <f>IF(A11&gt;0,"QA_DE_"&amp;'GFH-Allgemeines'!$C$4&amp;"_"&amp;'GFH-Allgemeines'!$B$5&amp;A11,"")</f>
        <v>QA_DE_BW_07</v>
      </c>
      <c r="C11" s="5">
        <f>'-- Lärmaktionsplan --'!$C149</f>
        <v>0</v>
      </c>
      <c r="D11" s="15" t="str">
        <f t="shared" si="0"/>
        <v>auf dem Land</v>
      </c>
      <c r="E11" s="13">
        <f>'-- Lärmaktionsplan --'!$E149</f>
        <v>0</v>
      </c>
      <c r="F11" s="13">
        <f>'-- Lärmaktionsplan --'!$H149</f>
        <v>0</v>
      </c>
    </row>
    <row r="12" spans="1:6" x14ac:dyDescent="0.25">
      <c r="A12" s="19">
        <f>'-- Lärmaktionsplan --'!$B150</f>
        <v>8</v>
      </c>
      <c r="B12" s="7" t="str">
        <f>IF(A12&gt;0,"QA_DE_"&amp;'GFH-Allgemeines'!$C$4&amp;"_"&amp;'GFH-Allgemeines'!$B$5&amp;A12,"")</f>
        <v>QA_DE_BW_08</v>
      </c>
      <c r="C12" s="5">
        <f>'-- Lärmaktionsplan --'!$C150</f>
        <v>0</v>
      </c>
      <c r="D12" s="15" t="str">
        <f t="shared" si="0"/>
        <v>auf dem Land</v>
      </c>
      <c r="E12" s="13">
        <f>'-- Lärmaktionsplan --'!$E150</f>
        <v>0</v>
      </c>
      <c r="F12" s="13">
        <f>'-- Lärmaktionsplan --'!$H150</f>
        <v>0</v>
      </c>
    </row>
    <row r="13" spans="1:6" x14ac:dyDescent="0.25">
      <c r="A13" s="19">
        <f>'-- Lärmaktionsplan --'!$B151</f>
        <v>9</v>
      </c>
      <c r="B13" s="7" t="str">
        <f>IF(A13&gt;0,"QA_DE_"&amp;'GFH-Allgemeines'!$C$4&amp;"_"&amp;'GFH-Allgemeines'!$B$5&amp;A13,"")</f>
        <v>QA_DE_BW_09</v>
      </c>
      <c r="C13" s="5">
        <f>'-- Lärmaktionsplan --'!$C151</f>
        <v>0</v>
      </c>
      <c r="D13" s="15" t="str">
        <f t="shared" si="0"/>
        <v>auf dem Land</v>
      </c>
      <c r="E13" s="13">
        <f>'-- Lärmaktionsplan --'!$E151</f>
        <v>0</v>
      </c>
      <c r="F13" s="13">
        <f>'-- Lärmaktionsplan --'!$H151</f>
        <v>0</v>
      </c>
    </row>
    <row r="14" spans="1:6" x14ac:dyDescent="0.25">
      <c r="A14" s="19">
        <f>'-- Lärmaktionsplan --'!$B152</f>
        <v>10</v>
      </c>
      <c r="B14" s="7" t="str">
        <f>IF(A14&gt;0,"QA_DE_"&amp;'GFH-Allgemeines'!$C$4&amp;"_"&amp;'GFH-Allgemeines'!$B$5&amp;A14,"")</f>
        <v>QA_DE_BW_010</v>
      </c>
      <c r="C14" s="5">
        <f>'-- Lärmaktionsplan --'!$C152</f>
        <v>0</v>
      </c>
      <c r="D14" s="15" t="str">
        <f t="shared" si="0"/>
        <v>auf dem Land</v>
      </c>
      <c r="E14" s="13">
        <f>'-- Lärmaktionsplan --'!$E152</f>
        <v>0</v>
      </c>
      <c r="F14" s="13">
        <f>'-- Lärmaktionsplan --'!$H152</f>
        <v>0</v>
      </c>
    </row>
    <row r="15" spans="1:6" x14ac:dyDescent="0.25">
      <c r="A15" s="19">
        <f>'-- Lärmaktionsplan --'!$B153</f>
        <v>11</v>
      </c>
      <c r="B15" s="7" t="str">
        <f>IF(A15&gt;0,"QA_DE_"&amp;'GFH-Allgemeines'!$C$4&amp;"_"&amp;'GFH-Allgemeines'!$B$5&amp;A15,"")</f>
        <v>QA_DE_BW_011</v>
      </c>
      <c r="C15" s="5">
        <f>'-- Lärmaktionsplan --'!$C153</f>
        <v>0</v>
      </c>
      <c r="D15" s="15" t="str">
        <f t="shared" si="0"/>
        <v>auf dem Land</v>
      </c>
      <c r="E15" s="13">
        <f>'-- Lärmaktionsplan --'!$E153</f>
        <v>0</v>
      </c>
      <c r="F15" s="13">
        <f>'-- Lärmaktionsplan --'!$H153</f>
        <v>0</v>
      </c>
    </row>
    <row r="16" spans="1:6" x14ac:dyDescent="0.25">
      <c r="A16" s="19">
        <f>'-- Lärmaktionsplan --'!$B154</f>
        <v>12</v>
      </c>
      <c r="B16" s="7" t="str">
        <f>IF(A16&gt;0,"QA_DE_"&amp;'GFH-Allgemeines'!$C$4&amp;"_"&amp;'GFH-Allgemeines'!$B$5&amp;A16,"")</f>
        <v>QA_DE_BW_012</v>
      </c>
      <c r="C16" s="5">
        <f>'-- Lärmaktionsplan --'!$C154</f>
        <v>0</v>
      </c>
      <c r="D16" s="15" t="str">
        <f t="shared" si="0"/>
        <v>auf dem Land</v>
      </c>
      <c r="E16" s="13">
        <f>'-- Lärmaktionsplan --'!$E154</f>
        <v>0</v>
      </c>
      <c r="F16" s="13">
        <f>'-- Lärmaktionsplan --'!$H154</f>
        <v>0</v>
      </c>
    </row>
    <row r="17" spans="1:6" x14ac:dyDescent="0.25">
      <c r="A17" s="19"/>
      <c r="B17" s="7" t="str">
        <f>IF(A17&gt;0,"QA_DE_"&amp;'GFH-Allgemeines'!$C$4&amp;"_"&amp;'GFH-Allgemeines'!$B$5&amp;A17,"")</f>
        <v/>
      </c>
      <c r="C17" s="5"/>
      <c r="D17" s="15" t="str">
        <f t="shared" si="0"/>
        <v/>
      </c>
      <c r="E17" s="13"/>
      <c r="F17" s="13"/>
    </row>
    <row r="18" spans="1:6" x14ac:dyDescent="0.25">
      <c r="A18" s="19"/>
      <c r="B18" s="7" t="str">
        <f>IF(A18&gt;0,"QA_DE_"&amp;'GFH-Allgemeines'!$C$4&amp;"_"&amp;'GFH-Allgemeines'!$B$5&amp;A18,"")</f>
        <v/>
      </c>
      <c r="C18" s="5"/>
      <c r="D18" s="15" t="str">
        <f t="shared" si="0"/>
        <v/>
      </c>
      <c r="E18" s="13"/>
      <c r="F18" s="13"/>
    </row>
    <row r="19" spans="1:6" x14ac:dyDescent="0.25">
      <c r="A19" s="19"/>
      <c r="B19" s="7" t="str">
        <f>IF(A19&gt;0,"QA_DE_"&amp;'GFH-Allgemeines'!$C$4&amp;"_"&amp;'GFH-Allgemeines'!$B$5&amp;A19,"")</f>
        <v/>
      </c>
      <c r="C19" s="5"/>
      <c r="D19" s="15" t="str">
        <f t="shared" si="0"/>
        <v/>
      </c>
      <c r="E19" s="13"/>
      <c r="F19" s="13"/>
    </row>
    <row r="20" spans="1:6" x14ac:dyDescent="0.25">
      <c r="A20" s="19"/>
      <c r="B20" s="7" t="str">
        <f>IF(A20&gt;0,"QA_DE_"&amp;'GFH-Allgemeines'!$C$4&amp;"_"&amp;'GFH-Allgemeines'!$B$5&amp;A20,"")</f>
        <v/>
      </c>
      <c r="C20" s="5"/>
      <c r="D20" s="15" t="str">
        <f t="shared" si="0"/>
        <v/>
      </c>
      <c r="E20" s="13"/>
      <c r="F20" s="13"/>
    </row>
    <row r="21" spans="1:6" x14ac:dyDescent="0.25">
      <c r="A21" s="19"/>
      <c r="B21" s="7" t="str">
        <f>IF(A21&gt;0,"QA_DE_"&amp;'GFH-Allgemeines'!$C$4&amp;"_"&amp;'GFH-Allgemeines'!$B$5&amp;A21,"")</f>
        <v/>
      </c>
      <c r="C21" s="5"/>
      <c r="D21" s="15" t="str">
        <f t="shared" si="0"/>
        <v/>
      </c>
      <c r="E21" s="13"/>
      <c r="F21" s="13"/>
    </row>
    <row r="22" spans="1:6" x14ac:dyDescent="0.25">
      <c r="A22" s="19"/>
      <c r="B22" s="7" t="str">
        <f>IF(A22&gt;0,"QA_DE_"&amp;'GFH-Allgemeines'!$C$4&amp;"_"&amp;'GFH-Allgemeines'!$B$5&amp;A22,"")</f>
        <v/>
      </c>
      <c r="C22" s="5"/>
      <c r="D22" s="15" t="str">
        <f t="shared" si="0"/>
        <v/>
      </c>
      <c r="E22" s="13"/>
      <c r="F22" s="13"/>
    </row>
    <row r="23" spans="1:6" x14ac:dyDescent="0.25">
      <c r="A23" s="19"/>
      <c r="B23" s="7" t="str">
        <f>IF(A23&gt;0,"QA_DE_"&amp;'GFH-Allgemeines'!$C$4&amp;"_"&amp;'GFH-Allgemeines'!$B$5&amp;A23,"")</f>
        <v/>
      </c>
      <c r="C23" s="5"/>
      <c r="D23" s="15" t="str">
        <f t="shared" si="0"/>
        <v/>
      </c>
      <c r="E23" s="13"/>
      <c r="F23" s="13"/>
    </row>
    <row r="24" spans="1:6" x14ac:dyDescent="0.25">
      <c r="A24" s="19"/>
      <c r="B24" s="7" t="str">
        <f>IF(A24&gt;0,"QA_DE_"&amp;'GFH-Allgemeines'!$C$4&amp;"_"&amp;'GFH-Allgemeines'!$B$5&amp;A24,"")</f>
        <v/>
      </c>
      <c r="C24" s="5"/>
      <c r="D24" s="15" t="str">
        <f t="shared" si="0"/>
        <v/>
      </c>
      <c r="E24" s="13"/>
      <c r="F24" s="13"/>
    </row>
    <row r="25" spans="1:6" x14ac:dyDescent="0.25">
      <c r="A25" s="19"/>
      <c r="B25" s="7" t="str">
        <f>IF(A25&gt;0,"QA_DE_"&amp;'GFH-Allgemeines'!$C$4&amp;"_"&amp;'GFH-Allgemeines'!$B$5&amp;A25,"")</f>
        <v/>
      </c>
      <c r="C25" s="5"/>
      <c r="D25" s="15" t="str">
        <f t="shared" si="0"/>
        <v/>
      </c>
      <c r="E25" s="13"/>
      <c r="F25" s="13"/>
    </row>
    <row r="26" spans="1:6" x14ac:dyDescent="0.25">
      <c r="A26" s="19"/>
      <c r="B26" s="7" t="str">
        <f>IF(A26&gt;0,"QA_DE_"&amp;'GFH-Allgemeines'!$C$4&amp;"_"&amp;'GFH-Allgemeines'!$B$5&amp;A26,"")</f>
        <v/>
      </c>
      <c r="C26" s="5"/>
      <c r="D26" s="15" t="str">
        <f t="shared" si="0"/>
        <v/>
      </c>
      <c r="E26" s="13"/>
      <c r="F26" s="13"/>
    </row>
    <row r="27" spans="1:6" x14ac:dyDescent="0.25">
      <c r="A27" s="19"/>
      <c r="B27" s="7" t="str">
        <f>IF(A27&gt;0,"QA_DE_"&amp;'GFH-Allgemeines'!$C$4&amp;"_"&amp;'GFH-Allgemeines'!$B$5&amp;A27,"")</f>
        <v/>
      </c>
      <c r="C27" s="5"/>
      <c r="D27" s="15" t="str">
        <f t="shared" si="0"/>
        <v/>
      </c>
      <c r="E27" s="13"/>
      <c r="F27" s="13"/>
    </row>
    <row r="28" spans="1:6" x14ac:dyDescent="0.25">
      <c r="A28" s="19"/>
      <c r="B28" s="7" t="str">
        <f>IF(A28&gt;0,"QA_DE_"&amp;'GFH-Allgemeines'!$C$4&amp;"_"&amp;'GFH-Allgemeines'!$B$5&amp;A28,"")</f>
        <v/>
      </c>
      <c r="C28" s="5"/>
      <c r="D28" s="15" t="str">
        <f t="shared" si="0"/>
        <v/>
      </c>
      <c r="E28" s="13"/>
      <c r="F28" s="13"/>
    </row>
    <row r="29" spans="1:6" x14ac:dyDescent="0.25">
      <c r="A29" s="19"/>
      <c r="B29" s="7" t="str">
        <f>IF(A29&gt;0,"QA_DE_"&amp;'GFH-Allgemeines'!$C$4&amp;"_"&amp;'GFH-Allgemeines'!$B$5&amp;A29,"")</f>
        <v/>
      </c>
      <c r="C29" s="5"/>
      <c r="D29" s="15" t="str">
        <f t="shared" si="0"/>
        <v/>
      </c>
      <c r="E29" s="13"/>
      <c r="F29" s="13"/>
    </row>
    <row r="30" spans="1:6" x14ac:dyDescent="0.25">
      <c r="A30" s="19"/>
      <c r="B30" s="7" t="str">
        <f>IF(A30&gt;0,"QA_DE_"&amp;'GFH-Allgemeines'!$C$4&amp;"_"&amp;'GFH-Allgemeines'!$B$5&amp;A30,"")</f>
        <v/>
      </c>
      <c r="C30" s="5"/>
      <c r="D30" s="15" t="str">
        <f t="shared" si="0"/>
        <v/>
      </c>
      <c r="E30" s="13"/>
      <c r="F30" s="13"/>
    </row>
    <row r="31" spans="1:6" x14ac:dyDescent="0.25">
      <c r="A31" s="19"/>
      <c r="B31" s="7" t="str">
        <f>IF(A31&gt;0,"QA_DE_"&amp;'GFH-Allgemeines'!$C$4&amp;"_"&amp;'GFH-Allgemeines'!$B$5&amp;A31,"")</f>
        <v/>
      </c>
      <c r="C31" s="5"/>
      <c r="D31" s="15" t="str">
        <f t="shared" si="0"/>
        <v/>
      </c>
      <c r="E31" s="13"/>
      <c r="F31" s="13"/>
    </row>
    <row r="32" spans="1:6" x14ac:dyDescent="0.25">
      <c r="A32" s="19"/>
      <c r="B32" s="7" t="str">
        <f>IF(A32&gt;0,"QA_DE_"&amp;'GFH-Allgemeines'!$C$4&amp;"_"&amp;'GFH-Allgemeines'!$B$5&amp;A32,"")</f>
        <v/>
      </c>
      <c r="C32" s="5"/>
      <c r="D32" s="15" t="str">
        <f t="shared" si="0"/>
        <v/>
      </c>
      <c r="E32" s="13"/>
      <c r="F32" s="13"/>
    </row>
    <row r="33" spans="1:6" x14ac:dyDescent="0.25">
      <c r="A33" s="19"/>
      <c r="B33" s="7" t="str">
        <f>IF(A33&gt;0,"QA_DE_"&amp;'GFH-Allgemeines'!$C$4&amp;"_"&amp;'GFH-Allgemeines'!$B$5&amp;A33,"")</f>
        <v/>
      </c>
      <c r="C33" s="5"/>
      <c r="D33" s="15" t="str">
        <f t="shared" si="0"/>
        <v/>
      </c>
      <c r="E33" s="13"/>
      <c r="F33" s="13"/>
    </row>
    <row r="34" spans="1:6" x14ac:dyDescent="0.25">
      <c r="A34" s="19"/>
      <c r="B34" s="7" t="str">
        <f>IF(A34&gt;0,"QA_DE_"&amp;'GFH-Allgemeines'!$C$4&amp;"_"&amp;'GFH-Allgemeines'!$B$5&amp;A34,"")</f>
        <v/>
      </c>
      <c r="C34" s="5"/>
      <c r="D34" s="15" t="str">
        <f t="shared" si="0"/>
        <v/>
      </c>
      <c r="E34" s="13"/>
      <c r="F34" s="13"/>
    </row>
    <row r="35" spans="1:6" x14ac:dyDescent="0.25">
      <c r="A35" s="19"/>
      <c r="B35" s="7" t="str">
        <f>IF(A35&gt;0,"QA_DE_"&amp;'GFH-Allgemeines'!$C$4&amp;"_"&amp;'GFH-Allgemeines'!$B$5&amp;A35,"")</f>
        <v/>
      </c>
      <c r="C35" s="5"/>
      <c r="D35" s="15" t="str">
        <f t="shared" si="0"/>
        <v/>
      </c>
      <c r="E35" s="13"/>
      <c r="F35" s="13"/>
    </row>
    <row r="36" spans="1:6" x14ac:dyDescent="0.25">
      <c r="A36" s="19"/>
      <c r="B36" s="7" t="str">
        <f>IF(A36&gt;0,"QA_DE_"&amp;'GFH-Allgemeines'!$C$4&amp;"_"&amp;'GFH-Allgemeines'!$B$5&amp;A36,"")</f>
        <v/>
      </c>
      <c r="C36" s="5"/>
      <c r="D36" s="15" t="str">
        <f t="shared" si="0"/>
        <v/>
      </c>
      <c r="E36" s="13"/>
      <c r="F36" s="13"/>
    </row>
    <row r="37" spans="1:6" x14ac:dyDescent="0.25">
      <c r="A37" s="19"/>
      <c r="B37" s="7" t="str">
        <f>IF(A37&gt;0,"QA_DE_"&amp;'GFH-Allgemeines'!$C$4&amp;"_"&amp;'GFH-Allgemeines'!$B$5&amp;A37,"")</f>
        <v/>
      </c>
      <c r="C37" s="5"/>
      <c r="D37" s="15" t="str">
        <f t="shared" ref="D37:D68" si="1">IF(A37&gt;0,"auf dem Land","")</f>
        <v/>
      </c>
      <c r="E37" s="13"/>
      <c r="F37" s="13"/>
    </row>
    <row r="38" spans="1:6" x14ac:dyDescent="0.25">
      <c r="A38" s="19"/>
      <c r="B38" s="7" t="str">
        <f>IF(A38&gt;0,"QA_DE_"&amp;'GFH-Allgemeines'!$C$4&amp;"_"&amp;'GFH-Allgemeines'!$B$5&amp;A38,"")</f>
        <v/>
      </c>
      <c r="C38" s="5"/>
      <c r="D38" s="15" t="str">
        <f t="shared" si="1"/>
        <v/>
      </c>
      <c r="E38" s="13"/>
      <c r="F38" s="13"/>
    </row>
    <row r="39" spans="1:6" x14ac:dyDescent="0.25">
      <c r="A39" s="19"/>
      <c r="B39" s="7" t="str">
        <f>IF(A39&gt;0,"QA_DE_"&amp;'GFH-Allgemeines'!$C$4&amp;"_"&amp;'GFH-Allgemeines'!$B$5&amp;A39,"")</f>
        <v/>
      </c>
      <c r="C39" s="5"/>
      <c r="D39" s="15" t="str">
        <f t="shared" si="1"/>
        <v/>
      </c>
      <c r="E39" s="13"/>
      <c r="F39" s="13"/>
    </row>
    <row r="40" spans="1:6" x14ac:dyDescent="0.25">
      <c r="A40" s="19"/>
      <c r="B40" s="7" t="str">
        <f>IF(A40&gt;0,"QA_DE_"&amp;'GFH-Allgemeines'!$C$4&amp;"_"&amp;'GFH-Allgemeines'!$B$5&amp;A40,"")</f>
        <v/>
      </c>
      <c r="C40" s="5"/>
      <c r="D40" s="15" t="str">
        <f t="shared" si="1"/>
        <v/>
      </c>
      <c r="E40" s="13"/>
      <c r="F40" s="13"/>
    </row>
    <row r="41" spans="1:6" x14ac:dyDescent="0.25">
      <c r="A41" s="19"/>
      <c r="B41" s="7" t="str">
        <f>IF(A41&gt;0,"QA_DE_"&amp;'GFH-Allgemeines'!$C$4&amp;"_"&amp;'GFH-Allgemeines'!$B$5&amp;A41,"")</f>
        <v/>
      </c>
      <c r="C41" s="5"/>
      <c r="D41" s="15" t="str">
        <f t="shared" si="1"/>
        <v/>
      </c>
      <c r="E41" s="13"/>
      <c r="F41" s="13"/>
    </row>
    <row r="42" spans="1:6" x14ac:dyDescent="0.25">
      <c r="A42" s="19"/>
      <c r="B42" s="7" t="str">
        <f>IF(A42&gt;0,"QA_DE_"&amp;'GFH-Allgemeines'!$C$4&amp;"_"&amp;'GFH-Allgemeines'!$B$5&amp;A42,"")</f>
        <v/>
      </c>
      <c r="C42" s="5"/>
      <c r="D42" s="15" t="str">
        <f t="shared" si="1"/>
        <v/>
      </c>
      <c r="E42" s="13"/>
      <c r="F42" s="13"/>
    </row>
    <row r="43" spans="1:6" x14ac:dyDescent="0.25">
      <c r="A43" s="19"/>
      <c r="B43" s="7" t="str">
        <f>IF(A43&gt;0,"QA_DE_"&amp;'GFH-Allgemeines'!$C$4&amp;"_"&amp;'GFH-Allgemeines'!$B$5&amp;A43,"")</f>
        <v/>
      </c>
      <c r="C43" s="5"/>
      <c r="D43" s="15" t="str">
        <f t="shared" si="1"/>
        <v/>
      </c>
      <c r="E43" s="13"/>
      <c r="F43" s="13"/>
    </row>
    <row r="44" spans="1:6" x14ac:dyDescent="0.25">
      <c r="A44" s="19"/>
      <c r="B44" s="7" t="str">
        <f>IF(A44&gt;0,"QA_DE_"&amp;'GFH-Allgemeines'!$C$4&amp;"_"&amp;'GFH-Allgemeines'!$B$5&amp;A44,"")</f>
        <v/>
      </c>
      <c r="C44" s="5"/>
      <c r="D44" s="15" t="str">
        <f t="shared" si="1"/>
        <v/>
      </c>
      <c r="E44" s="13"/>
      <c r="F44" s="13"/>
    </row>
    <row r="45" spans="1:6" x14ac:dyDescent="0.25">
      <c r="A45" s="19"/>
      <c r="B45" s="7" t="str">
        <f>IF(A45&gt;0,"QA_DE_"&amp;'GFH-Allgemeines'!$C$4&amp;"_"&amp;'GFH-Allgemeines'!$B$5&amp;A45,"")</f>
        <v/>
      </c>
      <c r="C45" s="5"/>
      <c r="D45" s="15" t="str">
        <f t="shared" si="1"/>
        <v/>
      </c>
      <c r="E45" s="13"/>
      <c r="F45" s="13"/>
    </row>
    <row r="46" spans="1:6" x14ac:dyDescent="0.25">
      <c r="A46" s="19"/>
      <c r="B46" s="7" t="str">
        <f>IF(A46&gt;0,"QA_DE_"&amp;'GFH-Allgemeines'!$C$4&amp;"_"&amp;'GFH-Allgemeines'!$B$5&amp;A46,"")</f>
        <v/>
      </c>
      <c r="C46" s="5"/>
      <c r="D46" s="15" t="str">
        <f t="shared" si="1"/>
        <v/>
      </c>
      <c r="E46" s="13"/>
      <c r="F46" s="13"/>
    </row>
    <row r="47" spans="1:6" x14ac:dyDescent="0.25">
      <c r="A47" s="19"/>
      <c r="B47" s="7" t="str">
        <f>IF(A47&gt;0,"QA_DE_"&amp;'GFH-Allgemeines'!$C$4&amp;"_"&amp;'GFH-Allgemeines'!$B$5&amp;A47,"")</f>
        <v/>
      </c>
      <c r="C47" s="5"/>
      <c r="D47" s="15" t="str">
        <f t="shared" si="1"/>
        <v/>
      </c>
      <c r="E47" s="13"/>
      <c r="F47" s="13"/>
    </row>
    <row r="48" spans="1:6" x14ac:dyDescent="0.25">
      <c r="A48" s="19"/>
      <c r="B48" s="7" t="str">
        <f>IF(A48&gt;0,"QA_DE_"&amp;'GFH-Allgemeines'!$C$4&amp;"_"&amp;'GFH-Allgemeines'!$B$5&amp;A48,"")</f>
        <v/>
      </c>
      <c r="C48" s="5"/>
      <c r="D48" s="15" t="str">
        <f t="shared" si="1"/>
        <v/>
      </c>
      <c r="E48" s="13"/>
      <c r="F48" s="13"/>
    </row>
    <row r="49" spans="1:6" x14ac:dyDescent="0.25">
      <c r="A49" s="19"/>
      <c r="B49" s="7" t="str">
        <f>IF(A49&gt;0,"QA_DE_"&amp;'GFH-Allgemeines'!$C$4&amp;"_"&amp;'GFH-Allgemeines'!$B$5&amp;A49,"")</f>
        <v/>
      </c>
      <c r="C49" s="5"/>
      <c r="D49" s="15" t="str">
        <f t="shared" si="1"/>
        <v/>
      </c>
      <c r="E49" s="13"/>
      <c r="F49" s="13"/>
    </row>
    <row r="50" spans="1:6" x14ac:dyDescent="0.25">
      <c r="A50" s="19"/>
      <c r="B50" s="7" t="str">
        <f>IF(A50&gt;0,"QA_DE_"&amp;'GFH-Allgemeines'!$C$4&amp;"_"&amp;'GFH-Allgemeines'!$B$5&amp;A50,"")</f>
        <v/>
      </c>
      <c r="C50" s="5"/>
      <c r="D50" s="15" t="str">
        <f t="shared" si="1"/>
        <v/>
      </c>
      <c r="E50" s="13"/>
      <c r="F50" s="13"/>
    </row>
    <row r="51" spans="1:6" x14ac:dyDescent="0.25">
      <c r="A51" s="19"/>
      <c r="B51" s="7" t="str">
        <f>IF(A51&gt;0,"QA_DE_"&amp;'GFH-Allgemeines'!$C$4&amp;"_"&amp;'GFH-Allgemeines'!$B$5&amp;A51,"")</f>
        <v/>
      </c>
      <c r="C51" s="5"/>
      <c r="D51" s="15" t="str">
        <f t="shared" si="1"/>
        <v/>
      </c>
      <c r="E51" s="13"/>
      <c r="F51" s="13"/>
    </row>
    <row r="52" spans="1:6" x14ac:dyDescent="0.25">
      <c r="A52" s="19"/>
      <c r="B52" s="7" t="str">
        <f>IF(A52&gt;0,"QA_DE_"&amp;'GFH-Allgemeines'!$C$4&amp;"_"&amp;'GFH-Allgemeines'!$B$5&amp;A52,"")</f>
        <v/>
      </c>
      <c r="C52" s="5"/>
      <c r="D52" s="15" t="str">
        <f t="shared" si="1"/>
        <v/>
      </c>
      <c r="E52" s="13"/>
      <c r="F52" s="13"/>
    </row>
    <row r="53" spans="1:6" x14ac:dyDescent="0.25">
      <c r="A53" s="19"/>
      <c r="B53" s="7" t="str">
        <f>IF(A53&gt;0,"QA_DE_"&amp;'GFH-Allgemeines'!$C$4&amp;"_"&amp;'GFH-Allgemeines'!$B$5&amp;A53,"")</f>
        <v/>
      </c>
      <c r="C53" s="5"/>
      <c r="D53" s="15" t="str">
        <f t="shared" si="1"/>
        <v/>
      </c>
      <c r="E53" s="13"/>
      <c r="F53" s="13"/>
    </row>
    <row r="54" spans="1:6" x14ac:dyDescent="0.25">
      <c r="A54" s="19"/>
      <c r="B54" s="7" t="str">
        <f>IF(A54&gt;0,"QA_DE_"&amp;'GFH-Allgemeines'!$C$4&amp;"_"&amp;'GFH-Allgemeines'!$B$5&amp;A54,"")</f>
        <v/>
      </c>
      <c r="C54" s="5"/>
      <c r="D54" s="15" t="str">
        <f t="shared" si="1"/>
        <v/>
      </c>
      <c r="E54" s="13"/>
      <c r="F54" s="13"/>
    </row>
    <row r="55" spans="1:6" x14ac:dyDescent="0.25">
      <c r="A55" s="19"/>
      <c r="B55" s="7" t="str">
        <f>IF(A55&gt;0,"QA_DE_"&amp;'GFH-Allgemeines'!$C$4&amp;"_"&amp;'GFH-Allgemeines'!$B$5&amp;A55,"")</f>
        <v/>
      </c>
      <c r="C55" s="5"/>
      <c r="D55" s="15" t="str">
        <f t="shared" si="1"/>
        <v/>
      </c>
      <c r="E55" s="13"/>
      <c r="F55" s="13"/>
    </row>
    <row r="56" spans="1:6" x14ac:dyDescent="0.25">
      <c r="A56" s="19"/>
      <c r="B56" s="7" t="str">
        <f>IF(A56&gt;0,"QA_DE_"&amp;'GFH-Allgemeines'!$C$4&amp;"_"&amp;'GFH-Allgemeines'!$B$5&amp;A56,"")</f>
        <v/>
      </c>
      <c r="C56" s="5"/>
      <c r="D56" s="15" t="str">
        <f t="shared" si="1"/>
        <v/>
      </c>
      <c r="E56" s="13"/>
      <c r="F56" s="13"/>
    </row>
    <row r="57" spans="1:6" x14ac:dyDescent="0.25">
      <c r="A57" s="19"/>
      <c r="B57" s="7" t="str">
        <f>IF(A57&gt;0,"QA_DE_"&amp;'GFH-Allgemeines'!$C$4&amp;"_"&amp;'GFH-Allgemeines'!$B$5&amp;A57,"")</f>
        <v/>
      </c>
      <c r="C57" s="5"/>
      <c r="D57" s="15" t="str">
        <f t="shared" si="1"/>
        <v/>
      </c>
      <c r="E57" s="13"/>
      <c r="F57" s="13"/>
    </row>
    <row r="58" spans="1:6" x14ac:dyDescent="0.25">
      <c r="A58" s="19"/>
      <c r="B58" s="7" t="str">
        <f>IF(A58&gt;0,"QA_DE_"&amp;'GFH-Allgemeines'!$C$4&amp;"_"&amp;'GFH-Allgemeines'!$B$5&amp;A58,"")</f>
        <v/>
      </c>
      <c r="C58" s="5"/>
      <c r="D58" s="15" t="str">
        <f t="shared" si="1"/>
        <v/>
      </c>
      <c r="E58" s="13"/>
      <c r="F58" s="13"/>
    </row>
    <row r="59" spans="1:6" x14ac:dyDescent="0.25">
      <c r="A59" s="19"/>
      <c r="B59" s="7" t="str">
        <f>IF(A59&gt;0,"QA_DE_"&amp;'GFH-Allgemeines'!$C$4&amp;"_"&amp;'GFH-Allgemeines'!$B$5&amp;A59,"")</f>
        <v/>
      </c>
      <c r="C59" s="5"/>
      <c r="D59" s="15" t="str">
        <f t="shared" si="1"/>
        <v/>
      </c>
      <c r="E59" s="13"/>
      <c r="F59" s="13"/>
    </row>
    <row r="60" spans="1:6" x14ac:dyDescent="0.25">
      <c r="A60" s="19"/>
      <c r="B60" s="7" t="str">
        <f>IF(A60&gt;0,"QA_DE_"&amp;'GFH-Allgemeines'!$C$4&amp;"_"&amp;'GFH-Allgemeines'!$B$5&amp;A60,"")</f>
        <v/>
      </c>
      <c r="C60" s="5"/>
      <c r="D60" s="15" t="str">
        <f t="shared" si="1"/>
        <v/>
      </c>
      <c r="E60" s="13"/>
      <c r="F60" s="13"/>
    </row>
    <row r="61" spans="1:6" x14ac:dyDescent="0.25">
      <c r="A61" s="19"/>
      <c r="B61" s="7" t="str">
        <f>IF(A61&gt;0,"QA_DE_"&amp;'GFH-Allgemeines'!$C$4&amp;"_"&amp;'GFH-Allgemeines'!$B$5&amp;A61,"")</f>
        <v/>
      </c>
      <c r="C61" s="5"/>
      <c r="D61" s="15" t="str">
        <f t="shared" si="1"/>
        <v/>
      </c>
      <c r="E61" s="13"/>
      <c r="F61" s="13"/>
    </row>
    <row r="62" spans="1:6" x14ac:dyDescent="0.25">
      <c r="A62" s="19"/>
      <c r="B62" s="7" t="str">
        <f>IF(A62&gt;0,"QA_DE_"&amp;'GFH-Allgemeines'!$C$4&amp;"_"&amp;'GFH-Allgemeines'!$B$5&amp;A62,"")</f>
        <v/>
      </c>
      <c r="C62" s="5"/>
      <c r="D62" s="15" t="str">
        <f t="shared" si="1"/>
        <v/>
      </c>
      <c r="E62" s="13"/>
      <c r="F62" s="13"/>
    </row>
    <row r="63" spans="1:6" x14ac:dyDescent="0.25">
      <c r="A63" s="19"/>
      <c r="B63" s="7" t="str">
        <f>IF(A63&gt;0,"QA_DE_"&amp;'GFH-Allgemeines'!$C$4&amp;"_"&amp;'GFH-Allgemeines'!$B$5&amp;A63,"")</f>
        <v/>
      </c>
      <c r="C63" s="5"/>
      <c r="D63" s="15" t="str">
        <f t="shared" si="1"/>
        <v/>
      </c>
      <c r="E63" s="13"/>
      <c r="F63" s="13"/>
    </row>
    <row r="64" spans="1:6" x14ac:dyDescent="0.25">
      <c r="A64" s="19"/>
      <c r="B64" s="7" t="str">
        <f>IF(A64&gt;0,"QA_DE_"&amp;'GFH-Allgemeines'!$C$4&amp;"_"&amp;'GFH-Allgemeines'!$B$5&amp;A64,"")</f>
        <v/>
      </c>
      <c r="C64" s="5"/>
      <c r="D64" s="15" t="str">
        <f t="shared" si="1"/>
        <v/>
      </c>
      <c r="E64" s="13"/>
      <c r="F64" s="13"/>
    </row>
    <row r="65" spans="1:6" x14ac:dyDescent="0.25">
      <c r="A65" s="19"/>
      <c r="B65" s="7" t="str">
        <f>IF(A65&gt;0,"QA_DE_"&amp;'GFH-Allgemeines'!$C$4&amp;"_"&amp;'GFH-Allgemeines'!$B$5&amp;A65,"")</f>
        <v/>
      </c>
      <c r="C65" s="5"/>
      <c r="D65" s="15" t="str">
        <f t="shared" si="1"/>
        <v/>
      </c>
      <c r="E65" s="13"/>
      <c r="F65" s="13"/>
    </row>
    <row r="66" spans="1:6" x14ac:dyDescent="0.25">
      <c r="A66" s="19"/>
      <c r="B66" s="7" t="str">
        <f>IF(A66&gt;0,"QA_DE_"&amp;'GFH-Allgemeines'!$C$4&amp;"_"&amp;'GFH-Allgemeines'!$B$5&amp;A66,"")</f>
        <v/>
      </c>
      <c r="C66" s="5"/>
      <c r="D66" s="15" t="str">
        <f t="shared" si="1"/>
        <v/>
      </c>
      <c r="E66" s="13"/>
      <c r="F66" s="13"/>
    </row>
    <row r="67" spans="1:6" x14ac:dyDescent="0.25">
      <c r="A67" s="19"/>
      <c r="B67" s="7" t="str">
        <f>IF(A67&gt;0,"QA_DE_"&amp;'GFH-Allgemeines'!$C$4&amp;"_"&amp;'GFH-Allgemeines'!$B$5&amp;A67,"")</f>
        <v/>
      </c>
      <c r="C67" s="5"/>
      <c r="D67" s="15" t="str">
        <f t="shared" si="1"/>
        <v/>
      </c>
      <c r="E67" s="13"/>
      <c r="F67" s="13"/>
    </row>
    <row r="68" spans="1:6" x14ac:dyDescent="0.25">
      <c r="A68" s="19"/>
      <c r="B68" s="7" t="str">
        <f>IF(A68&gt;0,"QA_DE_"&amp;'GFH-Allgemeines'!$C$4&amp;"_"&amp;'GFH-Allgemeines'!$B$5&amp;A68,"")</f>
        <v/>
      </c>
      <c r="C68" s="5"/>
      <c r="D68" s="15" t="str">
        <f t="shared" si="1"/>
        <v/>
      </c>
      <c r="E68" s="13"/>
      <c r="F68" s="13"/>
    </row>
    <row r="69" spans="1:6" x14ac:dyDescent="0.25">
      <c r="A69" s="19"/>
      <c r="B69" s="7" t="str">
        <f>IF(A69&gt;0,"QA_DE_"&amp;'GFH-Allgemeines'!$C$4&amp;"_"&amp;'GFH-Allgemeines'!$B$5&amp;A69,"")</f>
        <v/>
      </c>
      <c r="C69" s="5"/>
      <c r="D69" s="15" t="str">
        <f t="shared" ref="D69:D104" si="2">IF(A69&gt;0,"auf dem Land","")</f>
        <v/>
      </c>
      <c r="E69" s="13"/>
      <c r="F69" s="13"/>
    </row>
    <row r="70" spans="1:6" x14ac:dyDescent="0.25">
      <c r="A70" s="19"/>
      <c r="B70" s="7" t="str">
        <f>IF(A70&gt;0,"QA_DE_"&amp;'GFH-Allgemeines'!$C$4&amp;"_"&amp;'GFH-Allgemeines'!$B$5&amp;A70,"")</f>
        <v/>
      </c>
      <c r="C70" s="5"/>
      <c r="D70" s="15" t="str">
        <f t="shared" si="2"/>
        <v/>
      </c>
      <c r="E70" s="13"/>
      <c r="F70" s="13"/>
    </row>
    <row r="71" spans="1:6" x14ac:dyDescent="0.25">
      <c r="A71" s="19"/>
      <c r="B71" s="7" t="str">
        <f>IF(A71&gt;0,"QA_DE_"&amp;'GFH-Allgemeines'!$C$4&amp;"_"&amp;'GFH-Allgemeines'!$B$5&amp;A71,"")</f>
        <v/>
      </c>
      <c r="C71" s="5"/>
      <c r="D71" s="15" t="str">
        <f t="shared" si="2"/>
        <v/>
      </c>
      <c r="E71" s="13"/>
      <c r="F71" s="13"/>
    </row>
    <row r="72" spans="1:6" x14ac:dyDescent="0.25">
      <c r="A72" s="19"/>
      <c r="B72" s="7" t="str">
        <f>IF(A72&gt;0,"QA_DE_"&amp;'GFH-Allgemeines'!$C$4&amp;"_"&amp;'GFH-Allgemeines'!$B$5&amp;A72,"")</f>
        <v/>
      </c>
      <c r="C72" s="5"/>
      <c r="D72" s="15" t="str">
        <f t="shared" si="2"/>
        <v/>
      </c>
      <c r="E72" s="13"/>
      <c r="F72" s="13"/>
    </row>
    <row r="73" spans="1:6" x14ac:dyDescent="0.25">
      <c r="A73" s="19"/>
      <c r="B73" s="7" t="str">
        <f>IF(A73&gt;0,"QA_DE_"&amp;'GFH-Allgemeines'!$C$4&amp;"_"&amp;'GFH-Allgemeines'!$B$5&amp;A73,"")</f>
        <v/>
      </c>
      <c r="C73" s="5"/>
      <c r="D73" s="15" t="str">
        <f t="shared" si="2"/>
        <v/>
      </c>
      <c r="E73" s="13"/>
      <c r="F73" s="13"/>
    </row>
    <row r="74" spans="1:6" x14ac:dyDescent="0.25">
      <c r="A74" s="19"/>
      <c r="B74" s="7" t="str">
        <f>IF(A74&gt;0,"QA_DE_"&amp;'GFH-Allgemeines'!$C$4&amp;"_"&amp;'GFH-Allgemeines'!$B$5&amp;A74,"")</f>
        <v/>
      </c>
      <c r="C74" s="5"/>
      <c r="D74" s="15" t="str">
        <f t="shared" si="2"/>
        <v/>
      </c>
      <c r="E74" s="13"/>
      <c r="F74" s="13"/>
    </row>
    <row r="75" spans="1:6" x14ac:dyDescent="0.25">
      <c r="A75" s="19"/>
      <c r="B75" s="7" t="str">
        <f>IF(A75&gt;0,"QA_DE_"&amp;'GFH-Allgemeines'!$C$4&amp;"_"&amp;'GFH-Allgemeines'!$B$5&amp;A75,"")</f>
        <v/>
      </c>
      <c r="C75" s="5"/>
      <c r="D75" s="15" t="str">
        <f t="shared" si="2"/>
        <v/>
      </c>
      <c r="E75" s="13"/>
      <c r="F75" s="13"/>
    </row>
    <row r="76" spans="1:6" x14ac:dyDescent="0.25">
      <c r="A76" s="19"/>
      <c r="B76" s="7" t="str">
        <f>IF(A76&gt;0,"QA_DE_"&amp;'GFH-Allgemeines'!$C$4&amp;"_"&amp;'GFH-Allgemeines'!$B$5&amp;A76,"")</f>
        <v/>
      </c>
      <c r="C76" s="5"/>
      <c r="D76" s="15" t="str">
        <f t="shared" si="2"/>
        <v/>
      </c>
      <c r="E76" s="13"/>
      <c r="F76" s="13"/>
    </row>
    <row r="77" spans="1:6" x14ac:dyDescent="0.25">
      <c r="A77" s="19"/>
      <c r="B77" s="7" t="str">
        <f>IF(A77&gt;0,"QA_DE_"&amp;'GFH-Allgemeines'!$C$4&amp;"_"&amp;'GFH-Allgemeines'!$B$5&amp;A77,"")</f>
        <v/>
      </c>
      <c r="C77" s="5"/>
      <c r="D77" s="15" t="str">
        <f t="shared" si="2"/>
        <v/>
      </c>
      <c r="E77" s="13"/>
      <c r="F77" s="13"/>
    </row>
    <row r="78" spans="1:6" x14ac:dyDescent="0.25">
      <c r="A78" s="19"/>
      <c r="B78" s="7" t="str">
        <f>IF(A78&gt;0,"QA_DE_"&amp;'GFH-Allgemeines'!$C$4&amp;"_"&amp;'GFH-Allgemeines'!$B$5&amp;A78,"")</f>
        <v/>
      </c>
      <c r="C78" s="5"/>
      <c r="D78" s="15" t="str">
        <f t="shared" si="2"/>
        <v/>
      </c>
      <c r="E78" s="13"/>
      <c r="F78" s="13"/>
    </row>
    <row r="79" spans="1:6" x14ac:dyDescent="0.25">
      <c r="A79" s="19"/>
      <c r="B79" s="7" t="str">
        <f>IF(A79&gt;0,"QA_DE_"&amp;'GFH-Allgemeines'!$C$4&amp;"_"&amp;'GFH-Allgemeines'!$B$5&amp;A79,"")</f>
        <v/>
      </c>
      <c r="C79" s="5"/>
      <c r="D79" s="15" t="str">
        <f t="shared" si="2"/>
        <v/>
      </c>
      <c r="E79" s="13"/>
      <c r="F79" s="13"/>
    </row>
    <row r="80" spans="1:6" x14ac:dyDescent="0.25">
      <c r="A80" s="19"/>
      <c r="B80" s="7" t="str">
        <f>IF(A80&gt;0,"QA_DE_"&amp;'GFH-Allgemeines'!$C$4&amp;"_"&amp;'GFH-Allgemeines'!$B$5&amp;A80,"")</f>
        <v/>
      </c>
      <c r="C80" s="5"/>
      <c r="D80" s="15" t="str">
        <f t="shared" si="2"/>
        <v/>
      </c>
      <c r="E80" s="13"/>
      <c r="F80" s="13"/>
    </row>
    <row r="81" spans="1:6" x14ac:dyDescent="0.25">
      <c r="A81" s="19"/>
      <c r="B81" s="7" t="str">
        <f>IF(A81&gt;0,"QA_DE_"&amp;'GFH-Allgemeines'!$C$4&amp;"_"&amp;'GFH-Allgemeines'!$B$5&amp;A81,"")</f>
        <v/>
      </c>
      <c r="C81" s="5"/>
      <c r="D81" s="15" t="str">
        <f t="shared" si="2"/>
        <v/>
      </c>
      <c r="E81" s="13"/>
      <c r="F81" s="13"/>
    </row>
    <row r="82" spans="1:6" x14ac:dyDescent="0.25">
      <c r="A82" s="19"/>
      <c r="B82" s="7" t="str">
        <f>IF(A82&gt;0,"QA_DE_"&amp;'GFH-Allgemeines'!$C$4&amp;"_"&amp;'GFH-Allgemeines'!$B$5&amp;A82,"")</f>
        <v/>
      </c>
      <c r="C82" s="5"/>
      <c r="D82" s="15" t="str">
        <f t="shared" si="2"/>
        <v/>
      </c>
      <c r="E82" s="13"/>
      <c r="F82" s="13"/>
    </row>
    <row r="83" spans="1:6" x14ac:dyDescent="0.25">
      <c r="A83" s="19"/>
      <c r="B83" s="7" t="str">
        <f>IF(A83&gt;0,"QA_DE_"&amp;'GFH-Allgemeines'!$C$4&amp;"_"&amp;'GFH-Allgemeines'!$B$5&amp;A83,"")</f>
        <v/>
      </c>
      <c r="C83" s="5"/>
      <c r="D83" s="15" t="str">
        <f t="shared" si="2"/>
        <v/>
      </c>
      <c r="E83" s="13"/>
      <c r="F83" s="13"/>
    </row>
    <row r="84" spans="1:6" x14ac:dyDescent="0.25">
      <c r="A84" s="19"/>
      <c r="B84" s="7" t="str">
        <f>IF(A84&gt;0,"QA_DE_"&amp;'GFH-Allgemeines'!$C$4&amp;"_"&amp;'GFH-Allgemeines'!$B$5&amp;A84,"")</f>
        <v/>
      </c>
      <c r="C84" s="5"/>
      <c r="D84" s="15" t="str">
        <f t="shared" si="2"/>
        <v/>
      </c>
      <c r="E84" s="13"/>
      <c r="F84" s="13"/>
    </row>
    <row r="85" spans="1:6" x14ac:dyDescent="0.25">
      <c r="A85" s="19"/>
      <c r="B85" s="7" t="str">
        <f>IF(A85&gt;0,"QA_DE_"&amp;'GFH-Allgemeines'!$C$4&amp;"_"&amp;'GFH-Allgemeines'!$B$5&amp;A85,"")</f>
        <v/>
      </c>
      <c r="C85" s="5"/>
      <c r="D85" s="15" t="str">
        <f t="shared" si="2"/>
        <v/>
      </c>
      <c r="E85" s="13"/>
      <c r="F85" s="13"/>
    </row>
    <row r="86" spans="1:6" x14ac:dyDescent="0.25">
      <c r="A86" s="19"/>
      <c r="B86" s="7" t="str">
        <f>IF(A86&gt;0,"QA_DE_"&amp;'GFH-Allgemeines'!$C$4&amp;"_"&amp;'GFH-Allgemeines'!$B$5&amp;A86,"")</f>
        <v/>
      </c>
      <c r="C86" s="5"/>
      <c r="D86" s="15" t="str">
        <f t="shared" si="2"/>
        <v/>
      </c>
      <c r="E86" s="13"/>
      <c r="F86" s="13"/>
    </row>
    <row r="87" spans="1:6" x14ac:dyDescent="0.25">
      <c r="A87" s="19"/>
      <c r="B87" s="7" t="str">
        <f>IF(A87&gt;0,"QA_DE_"&amp;'GFH-Allgemeines'!$C$4&amp;"_"&amp;'GFH-Allgemeines'!$B$5&amp;A87,"")</f>
        <v/>
      </c>
      <c r="C87" s="5"/>
      <c r="D87" s="15" t="str">
        <f t="shared" si="2"/>
        <v/>
      </c>
      <c r="E87" s="13"/>
      <c r="F87" s="13"/>
    </row>
    <row r="88" spans="1:6" x14ac:dyDescent="0.25">
      <c r="A88" s="19"/>
      <c r="B88" s="7" t="str">
        <f>IF(A88&gt;0,"QA_DE_"&amp;'GFH-Allgemeines'!$C$4&amp;"_"&amp;'GFH-Allgemeines'!$B$5&amp;A88,"")</f>
        <v/>
      </c>
      <c r="C88" s="5"/>
      <c r="D88" s="15" t="str">
        <f t="shared" si="2"/>
        <v/>
      </c>
      <c r="E88" s="13"/>
      <c r="F88" s="13"/>
    </row>
    <row r="89" spans="1:6" x14ac:dyDescent="0.25">
      <c r="A89" s="19"/>
      <c r="B89" s="7" t="str">
        <f>IF(A89&gt;0,"QA_DE_"&amp;'GFH-Allgemeines'!$C$4&amp;"_"&amp;'GFH-Allgemeines'!$B$5&amp;A89,"")</f>
        <v/>
      </c>
      <c r="C89" s="5"/>
      <c r="D89" s="15" t="str">
        <f t="shared" si="2"/>
        <v/>
      </c>
      <c r="E89" s="13"/>
      <c r="F89" s="13"/>
    </row>
    <row r="90" spans="1:6" x14ac:dyDescent="0.25">
      <c r="A90" s="19"/>
      <c r="B90" s="7" t="str">
        <f>IF(A90&gt;0,"QA_DE_"&amp;'GFH-Allgemeines'!$C$4&amp;"_"&amp;'GFH-Allgemeines'!$B$5&amp;A90,"")</f>
        <v/>
      </c>
      <c r="C90" s="5"/>
      <c r="D90" s="15" t="str">
        <f t="shared" si="2"/>
        <v/>
      </c>
      <c r="E90" s="13"/>
      <c r="F90" s="13"/>
    </row>
    <row r="91" spans="1:6" x14ac:dyDescent="0.25">
      <c r="A91" s="19"/>
      <c r="B91" s="7" t="str">
        <f>IF(A91&gt;0,"QA_DE_"&amp;'GFH-Allgemeines'!$C$4&amp;"_"&amp;'GFH-Allgemeines'!$B$5&amp;A91,"")</f>
        <v/>
      </c>
      <c r="C91" s="5"/>
      <c r="D91" s="15" t="str">
        <f t="shared" si="2"/>
        <v/>
      </c>
      <c r="E91" s="13"/>
      <c r="F91" s="13"/>
    </row>
    <row r="92" spans="1:6" x14ac:dyDescent="0.25">
      <c r="A92" s="19"/>
      <c r="B92" s="7" t="str">
        <f>IF(A92&gt;0,"QA_DE_"&amp;'GFH-Allgemeines'!$C$4&amp;"_"&amp;'GFH-Allgemeines'!$B$5&amp;A92,"")</f>
        <v/>
      </c>
      <c r="C92" s="5"/>
      <c r="D92" s="15" t="str">
        <f t="shared" si="2"/>
        <v/>
      </c>
      <c r="E92" s="13"/>
      <c r="F92" s="13"/>
    </row>
    <row r="93" spans="1:6" x14ac:dyDescent="0.25">
      <c r="A93" s="19"/>
      <c r="B93" s="7" t="str">
        <f>IF(A93&gt;0,"QA_DE_"&amp;'GFH-Allgemeines'!$C$4&amp;"_"&amp;'GFH-Allgemeines'!$B$5&amp;A93,"")</f>
        <v/>
      </c>
      <c r="C93" s="5"/>
      <c r="D93" s="15" t="str">
        <f t="shared" si="2"/>
        <v/>
      </c>
      <c r="E93" s="13"/>
      <c r="F93" s="13"/>
    </row>
    <row r="94" spans="1:6" x14ac:dyDescent="0.25">
      <c r="A94" s="19"/>
      <c r="B94" s="7" t="str">
        <f>IF(A94&gt;0,"QA_DE_"&amp;'GFH-Allgemeines'!$C$4&amp;"_"&amp;'GFH-Allgemeines'!$B$5&amp;A94,"")</f>
        <v/>
      </c>
      <c r="C94" s="5"/>
      <c r="D94" s="15" t="str">
        <f t="shared" si="2"/>
        <v/>
      </c>
      <c r="E94" s="13"/>
      <c r="F94" s="13"/>
    </row>
    <row r="95" spans="1:6" x14ac:dyDescent="0.25">
      <c r="A95" s="19"/>
      <c r="B95" s="7" t="str">
        <f>IF(A95&gt;0,"QA_DE_"&amp;'GFH-Allgemeines'!$C$4&amp;"_"&amp;'GFH-Allgemeines'!$B$5&amp;A95,"")</f>
        <v/>
      </c>
      <c r="C95" s="5"/>
      <c r="D95" s="15" t="str">
        <f t="shared" si="2"/>
        <v/>
      </c>
      <c r="E95" s="13"/>
      <c r="F95" s="13"/>
    </row>
    <row r="96" spans="1:6" x14ac:dyDescent="0.25">
      <c r="A96" s="19"/>
      <c r="B96" s="7" t="str">
        <f>IF(A96&gt;0,"QA_DE_"&amp;'GFH-Allgemeines'!$C$4&amp;"_"&amp;'GFH-Allgemeines'!$B$5&amp;A96,"")</f>
        <v/>
      </c>
      <c r="C96" s="5"/>
      <c r="D96" s="15" t="str">
        <f t="shared" si="2"/>
        <v/>
      </c>
      <c r="E96" s="13"/>
      <c r="F96" s="13"/>
    </row>
    <row r="97" spans="1:6" x14ac:dyDescent="0.25">
      <c r="A97" s="19"/>
      <c r="B97" s="7" t="str">
        <f>IF(A97&gt;0,"QA_DE_"&amp;'GFH-Allgemeines'!$C$4&amp;"_"&amp;'GFH-Allgemeines'!$B$5&amp;A97,"")</f>
        <v/>
      </c>
      <c r="C97" s="5"/>
      <c r="D97" s="15" t="str">
        <f t="shared" si="2"/>
        <v/>
      </c>
      <c r="E97" s="13"/>
      <c r="F97" s="13"/>
    </row>
    <row r="98" spans="1:6" x14ac:dyDescent="0.25">
      <c r="A98" s="19"/>
      <c r="B98" s="7" t="str">
        <f>IF(A98&gt;0,"QA_DE_"&amp;'GFH-Allgemeines'!$C$4&amp;"_"&amp;'GFH-Allgemeines'!$B$5&amp;A98,"")</f>
        <v/>
      </c>
      <c r="C98" s="5"/>
      <c r="D98" s="15" t="str">
        <f t="shared" si="2"/>
        <v/>
      </c>
      <c r="E98" s="13"/>
      <c r="F98" s="13"/>
    </row>
    <row r="99" spans="1:6" x14ac:dyDescent="0.25">
      <c r="A99" s="19"/>
      <c r="B99" s="7" t="str">
        <f>IF(A99&gt;0,"QA_DE_"&amp;'GFH-Allgemeines'!$C$4&amp;"_"&amp;'GFH-Allgemeines'!$B$5&amp;A99,"")</f>
        <v/>
      </c>
      <c r="C99" s="5"/>
      <c r="D99" s="15" t="str">
        <f t="shared" si="2"/>
        <v/>
      </c>
      <c r="E99" s="13"/>
      <c r="F99" s="13"/>
    </row>
    <row r="100" spans="1:6" x14ac:dyDescent="0.25">
      <c r="A100" s="19"/>
      <c r="B100" s="7" t="str">
        <f>IF(A100&gt;0,"QA_DE_"&amp;'GFH-Allgemeines'!$C$4&amp;"_"&amp;'GFH-Allgemeines'!$B$5&amp;A100,"")</f>
        <v/>
      </c>
      <c r="C100" s="5"/>
      <c r="D100" s="15" t="str">
        <f t="shared" si="2"/>
        <v/>
      </c>
      <c r="E100" s="13"/>
      <c r="F100" s="13"/>
    </row>
    <row r="101" spans="1:6" x14ac:dyDescent="0.25">
      <c r="A101" s="19"/>
      <c r="B101" s="7" t="str">
        <f>IF(A101&gt;0,"QA_DE_"&amp;'GFH-Allgemeines'!$C$4&amp;"_"&amp;'GFH-Allgemeines'!$B$5&amp;A101,"")</f>
        <v/>
      </c>
      <c r="C101" s="5"/>
      <c r="D101" s="15" t="str">
        <f t="shared" si="2"/>
        <v/>
      </c>
      <c r="E101" s="13"/>
      <c r="F101" s="13"/>
    </row>
    <row r="102" spans="1:6" x14ac:dyDescent="0.25">
      <c r="A102" s="19"/>
      <c r="B102" s="7" t="str">
        <f>IF(A102&gt;0,"QA_DE_"&amp;'GFH-Allgemeines'!$C$4&amp;"_"&amp;'GFH-Allgemeines'!$B$5&amp;A102,"")</f>
        <v/>
      </c>
      <c r="C102" s="5"/>
      <c r="D102" s="15" t="str">
        <f t="shared" si="2"/>
        <v/>
      </c>
      <c r="E102" s="13"/>
      <c r="F102" s="13"/>
    </row>
    <row r="103" spans="1:6" x14ac:dyDescent="0.25">
      <c r="A103" s="19"/>
      <c r="B103" s="7" t="str">
        <f>IF(A103&gt;0,"QA_DE_"&amp;'GFH-Allgemeines'!$C$4&amp;"_"&amp;'GFH-Allgemeines'!$B$5&amp;A103,"")</f>
        <v/>
      </c>
      <c r="C103" s="5"/>
      <c r="D103" s="15" t="str">
        <f t="shared" si="2"/>
        <v/>
      </c>
      <c r="E103" s="13"/>
      <c r="F103" s="13"/>
    </row>
    <row r="104" spans="1:6" x14ac:dyDescent="0.25">
      <c r="A104" s="19"/>
      <c r="B104" s="7" t="str">
        <f>IF(A104&gt;0,"QA_DE_"&amp;'GFH-Allgemeines'!$C$4&amp;"_"&amp;'GFH-Allgemeines'!$B$5&amp;A104,"")</f>
        <v/>
      </c>
      <c r="C104" s="5"/>
      <c r="D104" s="15" t="str">
        <f t="shared" si="2"/>
        <v/>
      </c>
      <c r="E104" s="13"/>
      <c r="F104" s="13"/>
    </row>
  </sheetData>
  <mergeCells count="1">
    <mergeCell ref="B1:E1"/>
  </mergeCells>
  <dataValidations count="1">
    <dataValidation type="whole" operator="greaterThan" allowBlank="1" showInputMessage="1" showErrorMessage="1" error="Numerische Angabe erwartet" sqref="A5:A104">
      <formula1>0</formula1>
    </dataValidation>
  </dataValidations>
  <pageMargins left="0.7" right="0.7" top="0.78740157499999996" bottom="0.78740157499999996" header="0.3" footer="0.3"/>
  <pageSetup paperSize="9" orientation="portrait" r:id="rId1"/>
  <ignoredErrors>
    <ignoredError sqref="A5:F16" unlocked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8"/>
  <dimension ref="A2:F46"/>
  <sheetViews>
    <sheetView topLeftCell="A4" workbookViewId="0">
      <selection activeCell="H14" sqref="H14"/>
    </sheetView>
  </sheetViews>
  <sheetFormatPr baseColWidth="10" defaultRowHeight="15" x14ac:dyDescent="0.25"/>
  <cols>
    <col min="2" max="2" width="60.7109375" customWidth="1"/>
    <col min="4" max="4" width="60.7109375" customWidth="1"/>
    <col min="6" max="6" width="60.7109375" customWidth="1"/>
    <col min="8" max="8" width="60.7109375" customWidth="1"/>
  </cols>
  <sheetData>
    <row r="2" spans="1:6" x14ac:dyDescent="0.25">
      <c r="A2" s="32" t="s">
        <v>173</v>
      </c>
      <c r="B2" s="31"/>
      <c r="C2" s="31"/>
      <c r="D2" s="31"/>
    </row>
    <row r="3" spans="1:6" x14ac:dyDescent="0.25">
      <c r="B3" s="32"/>
      <c r="C3" s="32"/>
      <c r="D3" s="31"/>
    </row>
    <row r="4" spans="1:6" x14ac:dyDescent="0.25">
      <c r="A4" s="32"/>
      <c r="B4" s="32"/>
      <c r="C4" s="32"/>
      <c r="D4" s="31"/>
    </row>
    <row r="5" spans="1:6" x14ac:dyDescent="0.25">
      <c r="A5" s="32"/>
      <c r="B5" s="34" t="s">
        <v>177</v>
      </c>
      <c r="C5" s="32"/>
      <c r="D5" s="34" t="s">
        <v>176</v>
      </c>
      <c r="F5" s="34" t="s">
        <v>191</v>
      </c>
    </row>
    <row r="6" spans="1:6" x14ac:dyDescent="0.25">
      <c r="A6" s="32"/>
      <c r="B6" s="33" t="s">
        <v>43</v>
      </c>
      <c r="C6" s="32"/>
      <c r="D6" s="33" t="s">
        <v>88</v>
      </c>
      <c r="F6" s="33" t="s">
        <v>190</v>
      </c>
    </row>
    <row r="7" spans="1:6" x14ac:dyDescent="0.25">
      <c r="A7" s="32"/>
      <c r="B7" s="33" t="s">
        <v>44</v>
      </c>
      <c r="C7" s="32"/>
      <c r="D7" s="33" t="s">
        <v>89</v>
      </c>
      <c r="F7" s="33" t="s">
        <v>189</v>
      </c>
    </row>
    <row r="8" spans="1:6" x14ac:dyDescent="0.25">
      <c r="A8" s="32"/>
      <c r="B8" s="33" t="s">
        <v>45</v>
      </c>
      <c r="C8" s="32"/>
      <c r="D8" s="33" t="s">
        <v>90</v>
      </c>
      <c r="F8" s="33" t="s">
        <v>188</v>
      </c>
    </row>
    <row r="9" spans="1:6" x14ac:dyDescent="0.25">
      <c r="A9" s="32"/>
      <c r="B9" s="33" t="s">
        <v>46</v>
      </c>
      <c r="C9" s="32"/>
      <c r="D9" s="33" t="s">
        <v>91</v>
      </c>
      <c r="F9" s="33" t="s">
        <v>186</v>
      </c>
    </row>
    <row r="10" spans="1:6" x14ac:dyDescent="0.25">
      <c r="A10" s="32"/>
      <c r="B10" s="33" t="s">
        <v>47</v>
      </c>
      <c r="C10" s="32"/>
      <c r="D10" s="33" t="s">
        <v>92</v>
      </c>
      <c r="F10" s="33" t="s">
        <v>185</v>
      </c>
    </row>
    <row r="11" spans="1:6" x14ac:dyDescent="0.25">
      <c r="A11" s="32"/>
      <c r="B11" s="33" t="s">
        <v>49</v>
      </c>
      <c r="C11" s="32"/>
      <c r="D11" s="33" t="s">
        <v>93</v>
      </c>
      <c r="F11" s="33" t="s">
        <v>184</v>
      </c>
    </row>
    <row r="12" spans="1:6" x14ac:dyDescent="0.25">
      <c r="A12" s="32"/>
      <c r="B12" s="33" t="s">
        <v>50</v>
      </c>
      <c r="C12" s="32"/>
      <c r="D12" s="33" t="s">
        <v>94</v>
      </c>
      <c r="F12" s="33" t="s">
        <v>65</v>
      </c>
    </row>
    <row r="13" spans="1:6" x14ac:dyDescent="0.25">
      <c r="A13" s="32"/>
      <c r="B13" s="33" t="s">
        <v>52</v>
      </c>
      <c r="C13" s="32"/>
      <c r="D13" s="33" t="s">
        <v>95</v>
      </c>
      <c r="F13" s="33" t="s">
        <v>66</v>
      </c>
    </row>
    <row r="14" spans="1:6" x14ac:dyDescent="0.25">
      <c r="A14" s="32"/>
      <c r="B14" s="33" t="s">
        <v>53</v>
      </c>
      <c r="C14" s="32"/>
      <c r="D14" s="33" t="s">
        <v>175</v>
      </c>
      <c r="F14" s="33" t="s">
        <v>100</v>
      </c>
    </row>
    <row r="15" spans="1:6" x14ac:dyDescent="0.25">
      <c r="A15" s="32"/>
      <c r="B15" s="33" t="s">
        <v>54</v>
      </c>
      <c r="C15" s="32"/>
      <c r="D15" s="33" t="s">
        <v>96</v>
      </c>
      <c r="F15" s="33" t="s">
        <v>68</v>
      </c>
    </row>
    <row r="16" spans="1:6" x14ac:dyDescent="0.25">
      <c r="A16" s="32"/>
      <c r="B16" s="33" t="s">
        <v>55</v>
      </c>
      <c r="C16" s="32"/>
      <c r="D16" s="33" t="s">
        <v>97</v>
      </c>
      <c r="F16" s="33" t="s">
        <v>70</v>
      </c>
    </row>
    <row r="17" spans="1:6" x14ac:dyDescent="0.25">
      <c r="A17" s="32"/>
      <c r="B17" s="33" t="s">
        <v>129</v>
      </c>
      <c r="C17" s="32"/>
      <c r="D17" s="33" t="s">
        <v>98</v>
      </c>
      <c r="F17" s="33" t="s">
        <v>71</v>
      </c>
    </row>
    <row r="18" spans="1:6" x14ac:dyDescent="0.25">
      <c r="A18" s="32"/>
      <c r="B18" s="33" t="s">
        <v>57</v>
      </c>
      <c r="C18" s="32"/>
      <c r="D18" s="33" t="s">
        <v>99</v>
      </c>
      <c r="F18" s="33" t="s">
        <v>128</v>
      </c>
    </row>
    <row r="19" spans="1:6" x14ac:dyDescent="0.25">
      <c r="A19" s="32"/>
      <c r="B19" s="33" t="s">
        <v>58</v>
      </c>
      <c r="C19" s="32"/>
      <c r="D19" s="33" t="s">
        <v>65</v>
      </c>
      <c r="F19" s="33" t="s">
        <v>73</v>
      </c>
    </row>
    <row r="20" spans="1:6" x14ac:dyDescent="0.25">
      <c r="A20" s="32"/>
      <c r="B20" s="33" t="s">
        <v>59</v>
      </c>
      <c r="C20" s="32"/>
      <c r="D20" s="33" t="s">
        <v>66</v>
      </c>
      <c r="F20" s="33" t="s">
        <v>74</v>
      </c>
    </row>
    <row r="21" spans="1:6" x14ac:dyDescent="0.25">
      <c r="A21" s="32"/>
      <c r="B21" s="33" t="s">
        <v>60</v>
      </c>
      <c r="C21" s="32"/>
      <c r="D21" s="33" t="s">
        <v>100</v>
      </c>
      <c r="F21" s="33" t="s">
        <v>127</v>
      </c>
    </row>
    <row r="22" spans="1:6" x14ac:dyDescent="0.25">
      <c r="A22" s="32"/>
      <c r="B22" s="33" t="s">
        <v>61</v>
      </c>
      <c r="C22" s="32"/>
      <c r="D22" s="33" t="s">
        <v>68</v>
      </c>
      <c r="F22" s="33" t="s">
        <v>183</v>
      </c>
    </row>
    <row r="23" spans="1:6" x14ac:dyDescent="0.25">
      <c r="A23" s="32"/>
      <c r="B23" s="33" t="s">
        <v>62</v>
      </c>
      <c r="C23" s="32"/>
      <c r="D23" s="33" t="s">
        <v>70</v>
      </c>
      <c r="F23" s="33" t="s">
        <v>182</v>
      </c>
    </row>
    <row r="24" spans="1:6" x14ac:dyDescent="0.25">
      <c r="A24" s="32"/>
      <c r="B24" s="33" t="s">
        <v>63</v>
      </c>
      <c r="C24" s="32"/>
      <c r="D24" s="33" t="s">
        <v>71</v>
      </c>
      <c r="F24" s="33" t="s">
        <v>181</v>
      </c>
    </row>
    <row r="25" spans="1:6" x14ac:dyDescent="0.25">
      <c r="A25" s="32"/>
      <c r="B25" s="33" t="s">
        <v>65</v>
      </c>
      <c r="C25" s="32"/>
      <c r="D25" s="33" t="s">
        <v>128</v>
      </c>
      <c r="F25" s="33" t="s">
        <v>180</v>
      </c>
    </row>
    <row r="26" spans="1:6" x14ac:dyDescent="0.25">
      <c r="A26" s="32"/>
      <c r="B26" s="33" t="s">
        <v>66</v>
      </c>
      <c r="C26" s="32"/>
      <c r="D26" s="33" t="s">
        <v>73</v>
      </c>
      <c r="F26" s="33" t="s">
        <v>179</v>
      </c>
    </row>
    <row r="27" spans="1:6" x14ac:dyDescent="0.25">
      <c r="A27" s="32"/>
      <c r="B27" s="33" t="s">
        <v>100</v>
      </c>
      <c r="C27" s="32"/>
      <c r="D27" s="33" t="s">
        <v>74</v>
      </c>
      <c r="F27" s="33" t="s">
        <v>81</v>
      </c>
    </row>
    <row r="28" spans="1:6" x14ac:dyDescent="0.25">
      <c r="A28" s="32"/>
      <c r="B28" s="33" t="s">
        <v>68</v>
      </c>
      <c r="C28" s="32"/>
      <c r="D28" s="33" t="s">
        <v>127</v>
      </c>
      <c r="F28" s="33" t="s">
        <v>82</v>
      </c>
    </row>
    <row r="29" spans="1:6" x14ac:dyDescent="0.25">
      <c r="A29" s="32"/>
      <c r="B29" s="33" t="s">
        <v>70</v>
      </c>
      <c r="C29" s="32"/>
      <c r="D29" s="33" t="s">
        <v>76</v>
      </c>
      <c r="F29" s="33" t="s">
        <v>87</v>
      </c>
    </row>
    <row r="30" spans="1:6" x14ac:dyDescent="0.25">
      <c r="A30" s="32"/>
      <c r="B30" s="33" t="s">
        <v>71</v>
      </c>
      <c r="C30" s="32"/>
      <c r="D30" s="33" t="s">
        <v>77</v>
      </c>
      <c r="F30" s="33" t="s">
        <v>102</v>
      </c>
    </row>
    <row r="31" spans="1:6" x14ac:dyDescent="0.25">
      <c r="A31" s="32"/>
      <c r="B31" s="33" t="s">
        <v>128</v>
      </c>
      <c r="C31" s="32"/>
      <c r="D31" s="33" t="s">
        <v>78</v>
      </c>
    </row>
    <row r="32" spans="1:6" x14ac:dyDescent="0.25">
      <c r="A32" s="32"/>
      <c r="B32" s="33" t="s">
        <v>73</v>
      </c>
      <c r="C32" s="32"/>
      <c r="D32" s="33" t="s">
        <v>174</v>
      </c>
    </row>
    <row r="33" spans="1:4" x14ac:dyDescent="0.25">
      <c r="A33" s="32"/>
      <c r="B33" s="33" t="s">
        <v>74</v>
      </c>
      <c r="C33" s="32"/>
      <c r="D33" s="33" t="s">
        <v>101</v>
      </c>
    </row>
    <row r="34" spans="1:4" x14ac:dyDescent="0.25">
      <c r="A34" s="32"/>
      <c r="B34" s="33" t="s">
        <v>127</v>
      </c>
      <c r="C34" s="32"/>
      <c r="D34" s="33" t="s">
        <v>81</v>
      </c>
    </row>
    <row r="35" spans="1:4" x14ac:dyDescent="0.25">
      <c r="A35" s="32"/>
      <c r="B35" s="33" t="s">
        <v>126</v>
      </c>
      <c r="C35" s="32"/>
      <c r="D35" s="33" t="s">
        <v>82</v>
      </c>
    </row>
    <row r="36" spans="1:4" x14ac:dyDescent="0.25">
      <c r="A36" s="32"/>
      <c r="B36" s="33" t="s">
        <v>78</v>
      </c>
      <c r="C36" s="32"/>
      <c r="D36" s="33" t="s">
        <v>87</v>
      </c>
    </row>
    <row r="37" spans="1:4" x14ac:dyDescent="0.25">
      <c r="A37" s="32"/>
      <c r="B37" s="33" t="s">
        <v>125</v>
      </c>
      <c r="C37" s="32"/>
      <c r="D37" s="33" t="s">
        <v>102</v>
      </c>
    </row>
    <row r="38" spans="1:4" x14ac:dyDescent="0.25">
      <c r="A38" s="32"/>
      <c r="B38" s="33" t="s">
        <v>124</v>
      </c>
      <c r="C38" s="32"/>
      <c r="D38" s="31"/>
    </row>
    <row r="39" spans="1:4" x14ac:dyDescent="0.25">
      <c r="A39" s="32"/>
      <c r="B39" s="33" t="s">
        <v>82</v>
      </c>
      <c r="C39" s="32"/>
      <c r="D39" s="31"/>
    </row>
    <row r="40" spans="1:4" x14ac:dyDescent="0.25">
      <c r="A40" s="32"/>
      <c r="B40" s="33" t="s">
        <v>84</v>
      </c>
      <c r="C40" s="32"/>
      <c r="D40" s="31"/>
    </row>
    <row r="41" spans="1:4" x14ac:dyDescent="0.25">
      <c r="A41" s="32"/>
      <c r="B41" s="33" t="s">
        <v>85</v>
      </c>
      <c r="C41" s="32"/>
      <c r="D41" s="31"/>
    </row>
    <row r="42" spans="1:4" x14ac:dyDescent="0.25">
      <c r="A42" s="32"/>
      <c r="B42" s="33" t="s">
        <v>86</v>
      </c>
      <c r="C42" s="32"/>
      <c r="D42" s="31"/>
    </row>
    <row r="43" spans="1:4" x14ac:dyDescent="0.25">
      <c r="A43" s="32"/>
      <c r="B43" s="33" t="s">
        <v>87</v>
      </c>
      <c r="C43" s="32"/>
      <c r="D43" s="31"/>
    </row>
    <row r="44" spans="1:4" x14ac:dyDescent="0.25">
      <c r="A44" s="32"/>
      <c r="B44" s="32"/>
      <c r="C44" s="32"/>
      <c r="D44" s="31"/>
    </row>
    <row r="45" spans="1:4" x14ac:dyDescent="0.25">
      <c r="A45" s="32"/>
      <c r="B45" s="32"/>
      <c r="C45" s="32"/>
      <c r="D45" s="31"/>
    </row>
    <row r="46" spans="1:4" x14ac:dyDescent="0.25">
      <c r="A46" s="31"/>
      <c r="B46" s="31"/>
      <c r="C46" s="31"/>
      <c r="D46" s="31"/>
    </row>
  </sheetData>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workbookViewId="0">
      <selection activeCell="C31" sqref="C31"/>
    </sheetView>
  </sheetViews>
  <sheetFormatPr baseColWidth="10" defaultRowHeight="15" x14ac:dyDescent="0.25"/>
  <cols>
    <col min="1" max="1" width="30.140625" customWidth="1"/>
    <col min="5" max="5" width="17.7109375" bestFit="1" customWidth="1"/>
    <col min="6" max="6" width="23.42578125" bestFit="1" customWidth="1"/>
  </cols>
  <sheetData>
    <row r="1" spans="1:10" ht="26.25" x14ac:dyDescent="0.4">
      <c r="A1" s="14" t="s">
        <v>228</v>
      </c>
      <c r="C1" s="332" t="s">
        <v>229</v>
      </c>
      <c r="D1" s="332"/>
      <c r="E1" s="332"/>
      <c r="F1" s="332"/>
      <c r="G1" s="332"/>
      <c r="H1" s="332"/>
      <c r="I1" s="332"/>
      <c r="J1" s="332"/>
    </row>
    <row r="3" spans="1:10" x14ac:dyDescent="0.25">
      <c r="A3" t="s">
        <v>2</v>
      </c>
      <c r="B3" t="s">
        <v>227</v>
      </c>
    </row>
    <row r="4" spans="1:10" x14ac:dyDescent="0.25">
      <c r="A4" t="s">
        <v>226</v>
      </c>
      <c r="B4" t="s">
        <v>225</v>
      </c>
    </row>
    <row r="5" spans="1:10" x14ac:dyDescent="0.25">
      <c r="A5" t="s">
        <v>224</v>
      </c>
      <c r="B5" t="s">
        <v>223</v>
      </c>
    </row>
    <row r="6" spans="1:10" x14ac:dyDescent="0.25">
      <c r="A6" t="s">
        <v>222</v>
      </c>
      <c r="B6" t="s">
        <v>221</v>
      </c>
    </row>
    <row r="7" spans="1:10" x14ac:dyDescent="0.25">
      <c r="A7" t="s">
        <v>220</v>
      </c>
      <c r="B7" t="s">
        <v>219</v>
      </c>
    </row>
    <row r="8" spans="1:10" x14ac:dyDescent="0.25">
      <c r="A8" t="s">
        <v>218</v>
      </c>
      <c r="B8" t="s">
        <v>217</v>
      </c>
    </row>
    <row r="9" spans="1:10" x14ac:dyDescent="0.25">
      <c r="A9" t="s">
        <v>216</v>
      </c>
      <c r="B9" t="s">
        <v>215</v>
      </c>
    </row>
    <row r="10" spans="1:10" x14ac:dyDescent="0.25">
      <c r="A10" t="s">
        <v>214</v>
      </c>
      <c r="B10" t="s">
        <v>213</v>
      </c>
    </row>
    <row r="11" spans="1:10" x14ac:dyDescent="0.25">
      <c r="A11" t="s">
        <v>212</v>
      </c>
      <c r="B11" t="s">
        <v>211</v>
      </c>
    </row>
    <row r="12" spans="1:10" x14ac:dyDescent="0.25">
      <c r="A12" t="s">
        <v>210</v>
      </c>
      <c r="B12" t="s">
        <v>209</v>
      </c>
    </row>
    <row r="13" spans="1:10" x14ac:dyDescent="0.25">
      <c r="A13" t="s">
        <v>208</v>
      </c>
      <c r="B13" t="s">
        <v>207</v>
      </c>
    </row>
    <row r="14" spans="1:10" x14ac:dyDescent="0.25">
      <c r="A14" t="s">
        <v>206</v>
      </c>
      <c r="B14" t="s">
        <v>205</v>
      </c>
    </row>
    <row r="15" spans="1:10" x14ac:dyDescent="0.25">
      <c r="A15" t="s">
        <v>204</v>
      </c>
      <c r="B15" t="s">
        <v>203</v>
      </c>
    </row>
    <row r="16" spans="1:10" x14ac:dyDescent="0.25">
      <c r="A16" t="s">
        <v>202</v>
      </c>
      <c r="B16" t="s">
        <v>201</v>
      </c>
    </row>
    <row r="17" spans="1:2" x14ac:dyDescent="0.25">
      <c r="A17" t="s">
        <v>3</v>
      </c>
      <c r="B17" t="s">
        <v>200</v>
      </c>
    </row>
    <row r="18" spans="1:2" x14ac:dyDescent="0.25">
      <c r="A18" t="s">
        <v>199</v>
      </c>
      <c r="B18" t="s">
        <v>198</v>
      </c>
    </row>
    <row r="19" spans="1:2" x14ac:dyDescent="0.25">
      <c r="A19" t="s">
        <v>197</v>
      </c>
      <c r="B19" t="s">
        <v>196</v>
      </c>
    </row>
  </sheetData>
  <mergeCells count="1">
    <mergeCell ref="C1:J1"/>
  </mergeCells>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tabColor rgb="FF0070C0"/>
  </sheetPr>
  <dimension ref="A1:E27"/>
  <sheetViews>
    <sheetView workbookViewId="0">
      <selection activeCell="B1" sqref="B1:E1"/>
    </sheetView>
  </sheetViews>
  <sheetFormatPr baseColWidth="10" defaultColWidth="11.42578125" defaultRowHeight="15" x14ac:dyDescent="0.25"/>
  <cols>
    <col min="1" max="1" width="40.7109375" style="40" customWidth="1"/>
    <col min="2" max="2" width="90.7109375" style="40" customWidth="1"/>
    <col min="3" max="3" width="18.5703125" style="40" bestFit="1" customWidth="1"/>
    <col min="4" max="16384" width="11.42578125" style="40"/>
  </cols>
  <sheetData>
    <row r="1" spans="1:5" ht="26.25" x14ac:dyDescent="0.4">
      <c r="A1" s="39" t="s">
        <v>113</v>
      </c>
      <c r="B1" s="333" t="s">
        <v>170</v>
      </c>
      <c r="C1" s="333"/>
      <c r="D1" s="333"/>
      <c r="E1" s="333"/>
    </row>
    <row r="2" spans="1:5" x14ac:dyDescent="0.25">
      <c r="A2" s="41"/>
      <c r="B2" s="68" t="str">
        <f>IF('-- Lärmaktionsplan --'!D10="","",'-- Lärmaktionsplan --'!D10)</f>
        <v/>
      </c>
    </row>
    <row r="3" spans="1:5" x14ac:dyDescent="0.25">
      <c r="A3" s="41" t="s">
        <v>112</v>
      </c>
      <c r="B3" s="68" t="str">
        <f>IF('-- Lärmaktionsplan --'!D9="","",'-- Lärmaktionsplan --'!D9)</f>
        <v/>
      </c>
    </row>
    <row r="4" spans="1:5" x14ac:dyDescent="0.25">
      <c r="A4" s="41" t="s">
        <v>2</v>
      </c>
      <c r="B4" s="68" t="str">
        <f>'-- Lärmaktionsplan --'!C4</f>
        <v>Baden-Württemberg</v>
      </c>
      <c r="C4" s="42" t="str">
        <f>VLOOKUP(B4,Codelisten!A4:B19,2,FALSE)</f>
        <v>BW</v>
      </c>
    </row>
    <row r="5" spans="1:5" x14ac:dyDescent="0.25">
      <c r="A5" s="41" t="str">
        <f>IF(B2="Gemeinde","Amtlicher Gemeindeschlüssel (AGS)","Regionalschlüssel (RS)")</f>
        <v>Regionalschlüssel (RS)</v>
      </c>
      <c r="B5" s="69">
        <f>'-- Lärmaktionsplan --'!D11</f>
        <v>0</v>
      </c>
      <c r="C5" s="43"/>
      <c r="D5" s="42">
        <f>LEN(B5)</f>
        <v>1</v>
      </c>
    </row>
    <row r="6" spans="1:5" x14ac:dyDescent="0.25">
      <c r="A6" s="41" t="s">
        <v>111</v>
      </c>
      <c r="B6" s="44" t="str">
        <f>"AP_RD_DE_"&amp;$C$4&amp;"_"&amp;$B$5</f>
        <v>AP_RD_DE_BW_0</v>
      </c>
    </row>
    <row r="7" spans="1:5" x14ac:dyDescent="0.25">
      <c r="A7" s="41"/>
      <c r="B7" s="44"/>
    </row>
    <row r="8" spans="1:5" x14ac:dyDescent="0.25">
      <c r="A8" s="41"/>
      <c r="B8" s="44"/>
    </row>
    <row r="9" spans="1:5" x14ac:dyDescent="0.25">
      <c r="A9" s="41" t="s">
        <v>110</v>
      </c>
      <c r="B9" s="44"/>
    </row>
    <row r="10" spans="1:5" x14ac:dyDescent="0.25">
      <c r="A10" s="41" t="s">
        <v>7</v>
      </c>
      <c r="B10" s="70" t="str">
        <f>IF('-- Lärmaktionsplan --'!D12="","",'-- Lärmaktionsplan --'!D12)</f>
        <v/>
      </c>
    </row>
    <row r="11" spans="1:5" x14ac:dyDescent="0.25">
      <c r="A11" s="41" t="s">
        <v>8</v>
      </c>
      <c r="B11" s="70" t="str">
        <f>IF('-- Lärmaktionsplan --'!D13="","",'-- Lärmaktionsplan --'!D13)</f>
        <v/>
      </c>
    </row>
    <row r="12" spans="1:5" x14ac:dyDescent="0.25">
      <c r="A12" s="41" t="s">
        <v>109</v>
      </c>
      <c r="B12" s="70" t="str">
        <f>IF('-- Lärmaktionsplan --'!D14="","",'-- Lärmaktionsplan --'!D14)</f>
        <v/>
      </c>
    </row>
    <row r="13" spans="1:5" x14ac:dyDescent="0.25">
      <c r="A13" s="41" t="s">
        <v>10</v>
      </c>
      <c r="B13" s="70" t="str">
        <f>IF('-- Lärmaktionsplan --'!D16="","",'-- Lärmaktionsplan --'!D16)</f>
        <v/>
      </c>
    </row>
    <row r="14" spans="1:5" x14ac:dyDescent="0.25">
      <c r="A14" s="41" t="s">
        <v>108</v>
      </c>
      <c r="B14" s="157" t="str">
        <f>IF('-- Lärmaktionsplan --'!D15="","",'-- Lärmaktionsplan --'!D15)</f>
        <v/>
      </c>
    </row>
    <row r="15" spans="1:5" x14ac:dyDescent="0.25">
      <c r="A15" s="41" t="s">
        <v>107</v>
      </c>
      <c r="B15" s="44" t="str">
        <f>"CA_DE_"&amp;$C$4&amp;"_"&amp;$B$5</f>
        <v>CA_DE_BW_0</v>
      </c>
    </row>
    <row r="16" spans="1:5" x14ac:dyDescent="0.25">
      <c r="A16" s="41"/>
      <c r="B16" s="44"/>
    </row>
    <row r="17" spans="1:2" x14ac:dyDescent="0.25">
      <c r="A17" s="45" t="s">
        <v>106</v>
      </c>
      <c r="B17" s="71">
        <f>'-- Lärmaktionsplan --'!E238</f>
        <v>0</v>
      </c>
    </row>
    <row r="18" spans="1:2" ht="30" customHeight="1" x14ac:dyDescent="0.25">
      <c r="A18" s="46" t="s">
        <v>105</v>
      </c>
      <c r="B18" s="72">
        <f>'-- Lärmaktionsplan --'!E242</f>
        <v>0</v>
      </c>
    </row>
    <row r="19" spans="1:2" x14ac:dyDescent="0.25">
      <c r="A19" s="41"/>
      <c r="B19" s="44"/>
    </row>
    <row r="20" spans="1:2" x14ac:dyDescent="0.25">
      <c r="A20" s="47" t="s">
        <v>104</v>
      </c>
      <c r="B20" s="73" t="str">
        <f>IF('-- Lärmaktionsplan --'!B245="","",'-- Lärmaktionsplan --'!B245)</f>
        <v/>
      </c>
    </row>
    <row r="21" spans="1:2" x14ac:dyDescent="0.25">
      <c r="A21" s="41"/>
      <c r="B21" s="44"/>
    </row>
    <row r="22" spans="1:2" ht="90" x14ac:dyDescent="0.25">
      <c r="A22" s="46" t="s">
        <v>103</v>
      </c>
      <c r="B22" s="73" t="str">
        <f>IF('-- Lärmaktionsplan --'!B34="","",'-- Lärmaktionsplan --'!B34)</f>
        <v/>
      </c>
    </row>
    <row r="24" spans="1:2" ht="15.75" thickBot="1" x14ac:dyDescent="0.3"/>
    <row r="25" spans="1:2" x14ac:dyDescent="0.25">
      <c r="B25" s="48" t="s">
        <v>153</v>
      </c>
    </row>
    <row r="26" spans="1:2" x14ac:dyDescent="0.25">
      <c r="B26" s="74" t="s">
        <v>152</v>
      </c>
    </row>
    <row r="27" spans="1:2" ht="15.75" thickBot="1" x14ac:dyDescent="0.3">
      <c r="B27" s="75" t="s">
        <v>151</v>
      </c>
    </row>
  </sheetData>
  <sheetProtection password="C5E1" sheet="1" objects="1" scenarios="1"/>
  <mergeCells count="1">
    <mergeCell ref="B1:E1"/>
  </mergeCells>
  <phoneticPr fontId="14" type="noConversion"/>
  <dataValidations count="2">
    <dataValidation showInputMessage="1" showErrorMessage="1" sqref="B2"/>
    <dataValidation allowBlank="1" sqref="B10"/>
  </dataValidations>
  <pageMargins left="0.7" right="0.7" top="0.78740157499999996" bottom="0.78740157499999996" header="0.3" footer="0.3"/>
  <pageSetup paperSize="9" orientation="portrait" r:id="rId1"/>
  <ignoredErrors>
    <ignoredError sqref="B4:B9 B15:B19 B21" unlocked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tabColor rgb="FF0070C0"/>
  </sheetPr>
  <dimension ref="A1:E36"/>
  <sheetViews>
    <sheetView zoomScaleNormal="100" workbookViewId="0">
      <selection activeCell="B1" sqref="B1:E1"/>
    </sheetView>
  </sheetViews>
  <sheetFormatPr baseColWidth="10" defaultColWidth="11.42578125" defaultRowHeight="15" x14ac:dyDescent="0.25"/>
  <cols>
    <col min="1" max="1" width="41.7109375" style="40" customWidth="1"/>
    <col min="2" max="2" width="90.7109375" style="40" customWidth="1"/>
    <col min="3" max="16384" width="11.42578125" style="40"/>
  </cols>
  <sheetData>
    <row r="1" spans="1:5" s="50" customFormat="1" ht="45" x14ac:dyDescent="0.25">
      <c r="A1" s="49" t="s">
        <v>166</v>
      </c>
      <c r="B1" s="334" t="s">
        <v>170</v>
      </c>
      <c r="C1" s="334"/>
      <c r="D1" s="334"/>
      <c r="E1" s="334"/>
    </row>
    <row r="2" spans="1:5" x14ac:dyDescent="0.25">
      <c r="A2" s="51"/>
      <c r="B2" s="52"/>
      <c r="C2" s="52"/>
      <c r="D2" s="52"/>
    </row>
    <row r="3" spans="1:5" ht="30" x14ac:dyDescent="0.25">
      <c r="A3" s="53" t="s">
        <v>165</v>
      </c>
      <c r="B3" s="73" t="str">
        <f>IF('-- Lärmaktionsplan --'!$B$207="","",'-- Lärmaktionsplan --'!$B$207)</f>
        <v/>
      </c>
      <c r="C3" s="52"/>
      <c r="D3" s="52"/>
    </row>
    <row r="4" spans="1:5" ht="30" x14ac:dyDescent="0.25">
      <c r="A4" s="53" t="s">
        <v>164</v>
      </c>
      <c r="B4" s="73" t="str">
        <f>IF('-- Lärmaktionsplan --'!$B$210="","",'-- Lärmaktionsplan --'!$B$210)</f>
        <v/>
      </c>
      <c r="C4" s="52"/>
      <c r="D4" s="52"/>
    </row>
    <row r="5" spans="1:5" x14ac:dyDescent="0.25">
      <c r="A5" s="54"/>
      <c r="B5" s="54"/>
      <c r="C5" s="52"/>
      <c r="D5" s="52"/>
    </row>
    <row r="6" spans="1:5" x14ac:dyDescent="0.25">
      <c r="A6" s="44" t="s">
        <v>163</v>
      </c>
      <c r="B6" s="71">
        <f>'-- Lärmaktionsplan --'!$C$165</f>
        <v>0</v>
      </c>
      <c r="C6" s="52"/>
      <c r="D6" s="52"/>
    </row>
    <row r="7" spans="1:5" x14ac:dyDescent="0.25">
      <c r="A7" s="54" t="s">
        <v>162</v>
      </c>
      <c r="B7" s="71">
        <f>'-- Lärmaktionsplan --'!$G$165</f>
        <v>0</v>
      </c>
      <c r="C7" s="52"/>
    </row>
    <row r="8" spans="1:5" x14ac:dyDescent="0.25">
      <c r="A8" s="54"/>
      <c r="B8" s="54"/>
      <c r="C8" s="52"/>
      <c r="D8" s="52"/>
    </row>
    <row r="9" spans="1:5" x14ac:dyDescent="0.25">
      <c r="A9" s="55" t="s">
        <v>161</v>
      </c>
      <c r="B9" s="54"/>
      <c r="C9" s="52"/>
      <c r="D9" s="52"/>
    </row>
    <row r="10" spans="1:5" x14ac:dyDescent="0.25">
      <c r="A10" s="54" t="s">
        <v>28</v>
      </c>
      <c r="B10" s="76" t="str">
        <f>IF('-- Lärmaktionsplan --'!H168="","",'-- Lärmaktionsplan --'!H168)</f>
        <v/>
      </c>
      <c r="C10" s="52"/>
      <c r="D10" s="52"/>
    </row>
    <row r="11" spans="1:5" x14ac:dyDescent="0.25">
      <c r="A11" s="54" t="s">
        <v>29</v>
      </c>
      <c r="B11" s="76" t="str">
        <f>IF('-- Lärmaktionsplan --'!H169="","",'-- Lärmaktionsplan --'!H169)</f>
        <v/>
      </c>
      <c r="C11" s="52"/>
      <c r="D11" s="52"/>
    </row>
    <row r="12" spans="1:5" x14ac:dyDescent="0.25">
      <c r="A12" s="54" t="s">
        <v>30</v>
      </c>
      <c r="B12" s="76" t="str">
        <f>IF('-- Lärmaktionsplan --'!H170="","",'-- Lärmaktionsplan --'!H170)</f>
        <v/>
      </c>
      <c r="C12" s="52"/>
      <c r="D12" s="52"/>
    </row>
    <row r="13" spans="1:5" x14ac:dyDescent="0.25">
      <c r="A13" s="54" t="s">
        <v>115</v>
      </c>
      <c r="B13" s="76" t="str">
        <f>IF('-- Lärmaktionsplan --'!H171="","",'-- Lärmaktionsplan --'!H171)</f>
        <v/>
      </c>
      <c r="C13" s="52"/>
      <c r="D13" s="52"/>
    </row>
    <row r="14" spans="1:5" x14ac:dyDescent="0.25">
      <c r="A14" s="54" t="s">
        <v>31</v>
      </c>
      <c r="B14" s="76" t="str">
        <f>IF('-- Lärmaktionsplan --'!H172="","",'-- Lärmaktionsplan --'!H172)</f>
        <v/>
      </c>
      <c r="C14" s="52"/>
      <c r="D14" s="52"/>
    </row>
    <row r="15" spans="1:5" x14ac:dyDescent="0.25">
      <c r="A15" s="54" t="s">
        <v>32</v>
      </c>
      <c r="B15" s="76" t="str">
        <f>IF('-- Lärmaktionsplan --'!H173="","",'-- Lärmaktionsplan --'!H173)</f>
        <v/>
      </c>
      <c r="C15" s="52"/>
      <c r="D15" s="52"/>
    </row>
    <row r="16" spans="1:5" x14ac:dyDescent="0.25">
      <c r="A16" s="54" t="s">
        <v>33</v>
      </c>
      <c r="B16" s="76" t="str">
        <f>IF('-- Lärmaktionsplan --'!H174="","",'-- Lärmaktionsplan --'!H174)</f>
        <v/>
      </c>
      <c r="C16" s="52"/>
      <c r="D16" s="52"/>
    </row>
    <row r="17" spans="1:4" x14ac:dyDescent="0.25">
      <c r="A17" s="53" t="s">
        <v>114</v>
      </c>
      <c r="B17" s="73" t="str">
        <f>IF('-- Lärmaktionsplan --'!$B$176:$J$176="","",'-- Lärmaktionsplan --'!$B$176:$J$176)</f>
        <v/>
      </c>
      <c r="C17" s="52"/>
      <c r="D17" s="52"/>
    </row>
    <row r="18" spans="1:4" x14ac:dyDescent="0.25">
      <c r="A18" s="54"/>
      <c r="B18" s="54"/>
      <c r="C18" s="52"/>
      <c r="D18" s="52"/>
    </row>
    <row r="19" spans="1:4" x14ac:dyDescent="0.25">
      <c r="A19" s="55" t="s">
        <v>160</v>
      </c>
      <c r="B19" s="54"/>
      <c r="C19" s="52"/>
      <c r="D19" s="52"/>
    </row>
    <row r="20" spans="1:4" x14ac:dyDescent="0.25">
      <c r="A20" s="54" t="s">
        <v>34</v>
      </c>
      <c r="B20" s="68" t="str">
        <f>IF('-- Lärmaktionsplan --'!$H$179="","",'-- Lärmaktionsplan --'!$H$179)</f>
        <v/>
      </c>
      <c r="C20" s="52"/>
      <c r="D20" s="52"/>
    </row>
    <row r="21" spans="1:4" x14ac:dyDescent="0.25">
      <c r="A21" s="54" t="s">
        <v>35</v>
      </c>
      <c r="B21" s="68" t="str">
        <f>IF('-- Lärmaktionsplan --'!$H$180="","",'-- Lärmaktionsplan --'!$H$180)</f>
        <v/>
      </c>
      <c r="C21" s="52"/>
      <c r="D21" s="52"/>
    </row>
    <row r="22" spans="1:4" x14ac:dyDescent="0.25">
      <c r="A22" s="54" t="s">
        <v>36</v>
      </c>
      <c r="B22" s="68" t="str">
        <f>IF('-- Lärmaktionsplan --'!$H$181="","",'-- Lärmaktionsplan --'!$H$181)</f>
        <v/>
      </c>
      <c r="C22" s="52"/>
      <c r="D22" s="52"/>
    </row>
    <row r="23" spans="1:4" x14ac:dyDescent="0.25">
      <c r="A23" s="54" t="s">
        <v>37</v>
      </c>
      <c r="B23" s="68" t="str">
        <f>IF('-- Lärmaktionsplan --'!$H$182="","",'-- Lärmaktionsplan --'!$H$182)</f>
        <v/>
      </c>
      <c r="C23" s="52"/>
      <c r="D23" s="52"/>
    </row>
    <row r="24" spans="1:4" x14ac:dyDescent="0.25">
      <c r="A24" s="53" t="s">
        <v>159</v>
      </c>
      <c r="B24" s="73" t="str">
        <f>IF('-- Lärmaktionsplan --'!$B$184:$J$184="","",'-- Lärmaktionsplan --'!$B$184:$J$184)</f>
        <v/>
      </c>
      <c r="C24" s="52"/>
      <c r="D24" s="52"/>
    </row>
    <row r="25" spans="1:4" x14ac:dyDescent="0.25">
      <c r="A25" s="54"/>
      <c r="B25" s="54"/>
      <c r="C25" s="52"/>
      <c r="D25" s="52"/>
    </row>
    <row r="26" spans="1:4" ht="30" customHeight="1" x14ac:dyDescent="0.25">
      <c r="A26" s="53" t="s">
        <v>158</v>
      </c>
      <c r="B26" s="77" t="str">
        <f>IF('-- Lärmaktionsplan --'!$H$186="","",'-- Lärmaktionsplan --'!$H$186)</f>
        <v/>
      </c>
      <c r="C26" s="52"/>
      <c r="D26" s="52"/>
    </row>
    <row r="27" spans="1:4" x14ac:dyDescent="0.25">
      <c r="A27" s="54"/>
      <c r="B27" s="54"/>
      <c r="C27" s="52"/>
      <c r="D27" s="52"/>
    </row>
    <row r="28" spans="1:4" ht="45" x14ac:dyDescent="0.25">
      <c r="A28" s="54" t="s">
        <v>157</v>
      </c>
      <c r="B28" s="68" t="str">
        <f>IF('-- Lärmaktionsplan --'!$H$191="","",'-- Lärmaktionsplan --'!$H$191)</f>
        <v/>
      </c>
      <c r="C28" s="52"/>
      <c r="D28" s="52"/>
    </row>
    <row r="29" spans="1:4" ht="45" x14ac:dyDescent="0.25">
      <c r="A29" s="54" t="s">
        <v>156</v>
      </c>
      <c r="B29" s="68" t="str">
        <f>IF('-- Lärmaktionsplan --'!$H$194="","",'-- Lärmaktionsplan --'!$H$194)</f>
        <v/>
      </c>
      <c r="C29" s="52"/>
      <c r="D29" s="52"/>
    </row>
    <row r="30" spans="1:4" x14ac:dyDescent="0.25">
      <c r="A30" s="54"/>
      <c r="B30" s="54"/>
      <c r="C30" s="52"/>
      <c r="D30" s="52"/>
    </row>
    <row r="31" spans="1:4" ht="30" x14ac:dyDescent="0.25">
      <c r="A31" s="54" t="s">
        <v>155</v>
      </c>
      <c r="B31" s="68" t="str">
        <f>IF('-- Lärmaktionsplan --'!$H$197="","",'-- Lärmaktionsplan --'!$H$197)</f>
        <v/>
      </c>
      <c r="C31" s="52"/>
      <c r="D31" s="52"/>
    </row>
    <row r="32" spans="1:4" ht="45" x14ac:dyDescent="0.25">
      <c r="A32" s="54" t="s">
        <v>154</v>
      </c>
      <c r="B32" s="68" t="str">
        <f>IF('-- Lärmaktionsplan --'!$B$202="","",'-- Lärmaktionsplan --'!$B$202)</f>
        <v/>
      </c>
      <c r="C32" s="52"/>
      <c r="D32" s="52"/>
    </row>
    <row r="33" spans="1:4" x14ac:dyDescent="0.25">
      <c r="A33" s="52"/>
      <c r="B33" s="52"/>
      <c r="C33" s="52"/>
      <c r="D33" s="52"/>
    </row>
    <row r="34" spans="1:4" x14ac:dyDescent="0.25">
      <c r="A34" s="52"/>
      <c r="B34" s="52"/>
      <c r="C34" s="52"/>
      <c r="D34" s="52"/>
    </row>
    <row r="35" spans="1:4" x14ac:dyDescent="0.25">
      <c r="A35" s="52"/>
      <c r="B35" s="52"/>
      <c r="C35" s="52"/>
      <c r="D35" s="52"/>
    </row>
    <row r="36" spans="1:4" x14ac:dyDescent="0.25">
      <c r="A36" s="52"/>
      <c r="B36" s="52"/>
      <c r="C36" s="52"/>
      <c r="D36" s="52"/>
    </row>
  </sheetData>
  <sheetProtection password="C5E1" sheet="1" objects="1" scenarios="1"/>
  <mergeCells count="1">
    <mergeCell ref="B1:E1"/>
  </mergeCells>
  <dataValidations count="3">
    <dataValidation type="date" operator="greaterThan" allowBlank="1" showInputMessage="1" showErrorMessage="1" error="Datum dd.mm.jjjj erwartet" sqref="B6:B7">
      <formula1>44742</formula1>
    </dataValidation>
    <dataValidation operator="greaterThanOrEqual" allowBlank="1" showInputMessage="1" showErrorMessage="1" error="Numerische Angabe erwartet" sqref="B26"/>
    <dataValidation operator="greaterThanOrEqual" allowBlank="1" showInputMessage="1" showErrorMessage="1" sqref="B10:B16"/>
  </dataValidations>
  <pageMargins left="0.7" right="0.7" top="0.78740157499999996" bottom="0.78740157499999996"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tabColor rgb="FF0070C0"/>
  </sheetPr>
  <dimension ref="A1:E10"/>
  <sheetViews>
    <sheetView workbookViewId="0">
      <selection activeCell="B1" sqref="B1:E1"/>
    </sheetView>
  </sheetViews>
  <sheetFormatPr baseColWidth="10" defaultColWidth="11.42578125" defaultRowHeight="15" x14ac:dyDescent="0.25"/>
  <cols>
    <col min="1" max="1" width="40.7109375" style="40" customWidth="1"/>
    <col min="2" max="2" width="90.7109375" style="40" customWidth="1"/>
    <col min="3" max="16384" width="11.42578125" style="40"/>
  </cols>
  <sheetData>
    <row r="1" spans="1:5" s="50" customFormat="1" ht="30" x14ac:dyDescent="0.25">
      <c r="A1" s="49" t="s">
        <v>123</v>
      </c>
      <c r="B1" s="334" t="s">
        <v>170</v>
      </c>
      <c r="C1" s="334"/>
      <c r="D1" s="334"/>
      <c r="E1" s="334"/>
    </row>
    <row r="2" spans="1:5" x14ac:dyDescent="0.25">
      <c r="A2" s="41"/>
    </row>
    <row r="3" spans="1:5" ht="63" x14ac:dyDescent="0.25">
      <c r="A3" s="54" t="s">
        <v>122</v>
      </c>
      <c r="B3" s="78">
        <f>IF('-- Lärmaktionsplan --'!$H$56="","",'-- Lärmaktionsplan --'!$H$56)</f>
        <v>0</v>
      </c>
    </row>
    <row r="4" spans="1:5" ht="63" x14ac:dyDescent="0.25">
      <c r="A4" s="54" t="s">
        <v>121</v>
      </c>
      <c r="B4" s="78">
        <f>IF('-- Lärmaktionsplan --'!$H$57="","",'-- Lärmaktionsplan --'!$H$57)</f>
        <v>0</v>
      </c>
    </row>
    <row r="5" spans="1:5" ht="75" x14ac:dyDescent="0.25">
      <c r="A5" s="54" t="s">
        <v>120</v>
      </c>
      <c r="B5" s="68" t="str">
        <f>IF('-- Lärmaktionsplan --'!$B$65="","",'-- Lärmaktionsplan --'!$B$65)</f>
        <v/>
      </c>
    </row>
    <row r="6" spans="1:5" x14ac:dyDescent="0.25">
      <c r="A6" s="41"/>
    </row>
    <row r="7" spans="1:5" x14ac:dyDescent="0.25">
      <c r="A7" s="56" t="s">
        <v>119</v>
      </c>
    </row>
    <row r="8" spans="1:5" x14ac:dyDescent="0.25">
      <c r="A8" s="46" t="s">
        <v>118</v>
      </c>
      <c r="B8" s="79" t="str">
        <f>IF('-- Lärmaktionsplan --'!$H$68="","",'-- Lärmaktionsplan --'!$H$68)</f>
        <v/>
      </c>
    </row>
    <row r="9" spans="1:5" x14ac:dyDescent="0.25">
      <c r="A9" s="46" t="s">
        <v>117</v>
      </c>
      <c r="B9" s="79" t="str">
        <f>IF('-- Lärmaktionsplan --'!$H$70="","",'-- Lärmaktionsplan --'!$H$70)</f>
        <v/>
      </c>
    </row>
    <row r="10" spans="1:5" x14ac:dyDescent="0.25">
      <c r="A10" s="46" t="s">
        <v>116</v>
      </c>
      <c r="B10" s="79" t="str">
        <f>IF('-- Lärmaktionsplan --'!$H$72="","",'-- Lärmaktionsplan --'!$H$72)</f>
        <v/>
      </c>
    </row>
  </sheetData>
  <sheetProtection password="C5E1" sheet="1" objects="1" scenarios="1"/>
  <mergeCells count="1">
    <mergeCell ref="B1:E1"/>
  </mergeCells>
  <dataValidations count="2">
    <dataValidation operator="greaterThanOrEqual" allowBlank="1" showInputMessage="1" showErrorMessage="1" error="Numerische Angabe erwartet" sqref="B4"/>
    <dataValidation operator="greaterThanOrEqual" allowBlank="1" showInputMessage="1" showErrorMessage="1" error="Numerische Angabe erwartet" sqref="B3"/>
  </dataValidations>
  <pageMargins left="0.7" right="0.7" top="0.78740157499999996" bottom="0.78740157499999996" header="0.3" footer="0.3"/>
  <pageSetup paperSize="9" orientation="portrait" r:id="rId1"/>
  <ignoredErrors>
    <ignoredError sqref="B6:B7" unlocked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tabColor rgb="FF0070C0"/>
    <pageSetUpPr fitToPage="1"/>
  </sheetPr>
  <dimension ref="A1:H56"/>
  <sheetViews>
    <sheetView zoomScaleNormal="100" workbookViewId="0">
      <selection activeCell="B1" sqref="B1:H1"/>
    </sheetView>
  </sheetViews>
  <sheetFormatPr baseColWidth="10" defaultColWidth="11.42578125" defaultRowHeight="15" x14ac:dyDescent="0.25"/>
  <cols>
    <col min="1" max="1" width="45.28515625" style="52" customWidth="1"/>
    <col min="2" max="2" width="11.42578125" style="52" customWidth="1"/>
    <col min="3" max="7" width="11.42578125" style="40"/>
    <col min="8" max="8" width="87.5703125" style="40" customWidth="1"/>
    <col min="9" max="16384" width="11.42578125" style="40"/>
  </cols>
  <sheetData>
    <row r="1" spans="1:8" s="50" customFormat="1" ht="26.25" x14ac:dyDescent="0.25">
      <c r="A1" s="57" t="s">
        <v>132</v>
      </c>
      <c r="B1" s="334" t="s">
        <v>171</v>
      </c>
      <c r="C1" s="334"/>
      <c r="D1" s="334"/>
      <c r="E1" s="334"/>
      <c r="F1" s="334"/>
      <c r="G1" s="334"/>
      <c r="H1" s="334"/>
    </row>
    <row r="2" spans="1:8" x14ac:dyDescent="0.25">
      <c r="A2" s="39"/>
    </row>
    <row r="3" spans="1:8" ht="30" x14ac:dyDescent="0.25">
      <c r="A3" s="51" t="s">
        <v>131</v>
      </c>
      <c r="H3" s="80" t="str">
        <f>IF('-- Lärmaktionsplan --'!$B$131="","",'-- Lärmaktionsplan --'!$B$131)</f>
        <v/>
      </c>
    </row>
    <row r="5" spans="1:8" ht="45.75" customHeight="1" x14ac:dyDescent="0.25">
      <c r="B5" s="335" t="s">
        <v>230</v>
      </c>
      <c r="C5" s="335"/>
      <c r="D5" s="335"/>
      <c r="E5" s="336" t="s">
        <v>130</v>
      </c>
      <c r="F5" s="336"/>
      <c r="G5" s="336"/>
    </row>
    <row r="6" spans="1:8" x14ac:dyDescent="0.25">
      <c r="F6" s="39"/>
    </row>
    <row r="7" spans="1:8" x14ac:dyDescent="0.25">
      <c r="A7" s="51" t="s">
        <v>42</v>
      </c>
      <c r="B7" s="51"/>
    </row>
    <row r="8" spans="1:8" x14ac:dyDescent="0.25">
      <c r="A8" s="52" t="s">
        <v>43</v>
      </c>
      <c r="C8" s="81" t="str">
        <f>'-- Lärmaktionsplan --'!G80</f>
        <v>Nein</v>
      </c>
      <c r="F8" s="81" t="str">
        <f>'-- Lärmaktionsplan --'!I80</f>
        <v>Nein</v>
      </c>
    </row>
    <row r="9" spans="1:8" x14ac:dyDescent="0.25">
      <c r="A9" s="52" t="s">
        <v>44</v>
      </c>
      <c r="C9" s="81" t="str">
        <f>'-- Lärmaktionsplan --'!G81</f>
        <v>Nein</v>
      </c>
      <c r="F9" s="81" t="str">
        <f>'-- Lärmaktionsplan --'!I81</f>
        <v>Nein</v>
      </c>
    </row>
    <row r="10" spans="1:8" x14ac:dyDescent="0.25">
      <c r="A10" s="52" t="s">
        <v>45</v>
      </c>
      <c r="C10" s="81" t="str">
        <f>'-- Lärmaktionsplan --'!G82</f>
        <v>Nein</v>
      </c>
      <c r="F10" s="81" t="str">
        <f>'-- Lärmaktionsplan --'!I82</f>
        <v>Nein</v>
      </c>
    </row>
    <row r="11" spans="1:8" x14ac:dyDescent="0.25">
      <c r="A11" s="52" t="s">
        <v>46</v>
      </c>
      <c r="C11" s="81" t="str">
        <f>'-- Lärmaktionsplan --'!G83</f>
        <v>Nein</v>
      </c>
      <c r="F11" s="81" t="str">
        <f>'-- Lärmaktionsplan --'!I83</f>
        <v>Nein</v>
      </c>
    </row>
    <row r="12" spans="1:8" ht="30" x14ac:dyDescent="0.25">
      <c r="A12" s="52" t="s">
        <v>47</v>
      </c>
      <c r="C12" s="81" t="str">
        <f>'-- Lärmaktionsplan --'!G84</f>
        <v>Nein</v>
      </c>
      <c r="F12" s="81" t="str">
        <f>'-- Lärmaktionsplan --'!I84</f>
        <v>Nein</v>
      </c>
    </row>
    <row r="13" spans="1:8" x14ac:dyDescent="0.25">
      <c r="A13" s="51" t="s">
        <v>48</v>
      </c>
      <c r="B13" s="66"/>
      <c r="C13" s="67"/>
      <c r="D13" s="66"/>
      <c r="E13" s="66"/>
      <c r="F13" s="67"/>
      <c r="G13" s="66"/>
    </row>
    <row r="14" spans="1:8" x14ac:dyDescent="0.25">
      <c r="A14" s="52" t="s">
        <v>49</v>
      </c>
      <c r="C14" s="81" t="str">
        <f>'-- Lärmaktionsplan --'!G86</f>
        <v>Nein</v>
      </c>
      <c r="F14" s="81" t="str">
        <f>'-- Lärmaktionsplan --'!I86</f>
        <v>Nein</v>
      </c>
    </row>
    <row r="15" spans="1:8" x14ac:dyDescent="0.25">
      <c r="A15" s="52" t="s">
        <v>50</v>
      </c>
      <c r="C15" s="81" t="str">
        <f>'-- Lärmaktionsplan --'!G87</f>
        <v>Nein</v>
      </c>
      <c r="F15" s="81" t="str">
        <f>'-- Lärmaktionsplan --'!I87</f>
        <v>Nein</v>
      </c>
    </row>
    <row r="16" spans="1:8" x14ac:dyDescent="0.25">
      <c r="A16" s="51" t="s">
        <v>51</v>
      </c>
      <c r="B16" s="66"/>
      <c r="C16" s="67"/>
      <c r="D16" s="66"/>
      <c r="E16" s="66"/>
      <c r="F16" s="67"/>
      <c r="G16" s="66"/>
    </row>
    <row r="17" spans="1:7" ht="30" x14ac:dyDescent="0.25">
      <c r="A17" s="52" t="s">
        <v>52</v>
      </c>
      <c r="C17" s="81" t="str">
        <f>'-- Lärmaktionsplan --'!G89</f>
        <v>Nein</v>
      </c>
      <c r="F17" s="81" t="str">
        <f>'-- Lärmaktionsplan --'!I89</f>
        <v>Nein</v>
      </c>
    </row>
    <row r="18" spans="1:7" x14ac:dyDescent="0.25">
      <c r="A18" s="52" t="s">
        <v>53</v>
      </c>
      <c r="C18" s="81" t="str">
        <f>'-- Lärmaktionsplan --'!G90</f>
        <v>Nein</v>
      </c>
      <c r="F18" s="81" t="str">
        <f>'-- Lärmaktionsplan --'!I90</f>
        <v>Nein</v>
      </c>
    </row>
    <row r="19" spans="1:7" x14ac:dyDescent="0.25">
      <c r="A19" s="52" t="s">
        <v>54</v>
      </c>
      <c r="C19" s="81" t="str">
        <f>'-- Lärmaktionsplan --'!G91</f>
        <v>Nein</v>
      </c>
      <c r="F19" s="81" t="str">
        <f>'-- Lärmaktionsplan --'!I91</f>
        <v>Nein</v>
      </c>
    </row>
    <row r="20" spans="1:7" x14ac:dyDescent="0.25">
      <c r="A20" s="52" t="s">
        <v>55</v>
      </c>
      <c r="C20" s="81" t="str">
        <f>'-- Lärmaktionsplan --'!G92</f>
        <v>Nein</v>
      </c>
      <c r="F20" s="81" t="str">
        <f>'-- Lärmaktionsplan --'!I92</f>
        <v>Nein</v>
      </c>
    </row>
    <row r="21" spans="1:7" x14ac:dyDescent="0.25">
      <c r="A21" s="51" t="s">
        <v>56</v>
      </c>
      <c r="B21" s="66"/>
      <c r="C21" s="67"/>
      <c r="D21" s="66"/>
      <c r="E21" s="66"/>
      <c r="F21" s="67"/>
      <c r="G21" s="66"/>
    </row>
    <row r="22" spans="1:7" x14ac:dyDescent="0.25">
      <c r="A22" s="52" t="s">
        <v>129</v>
      </c>
      <c r="B22" s="51"/>
      <c r="C22" s="81" t="str">
        <f>'-- Lärmaktionsplan --'!G94</f>
        <v>Nein</v>
      </c>
      <c r="F22" s="81" t="str">
        <f>'-- Lärmaktionsplan --'!I94</f>
        <v>Nein</v>
      </c>
    </row>
    <row r="23" spans="1:7" ht="30" x14ac:dyDescent="0.25">
      <c r="A23" s="52" t="s">
        <v>57</v>
      </c>
      <c r="C23" s="81" t="str">
        <f>'-- Lärmaktionsplan --'!G95</f>
        <v>Nein</v>
      </c>
      <c r="F23" s="81" t="str">
        <f>'-- Lärmaktionsplan --'!I95</f>
        <v>Nein</v>
      </c>
    </row>
    <row r="24" spans="1:7" x14ac:dyDescent="0.25">
      <c r="A24" s="52" t="s">
        <v>58</v>
      </c>
      <c r="C24" s="81" t="str">
        <f>'-- Lärmaktionsplan --'!G96</f>
        <v>Nein</v>
      </c>
      <c r="F24" s="81" t="str">
        <f>'-- Lärmaktionsplan --'!I96</f>
        <v>Nein</v>
      </c>
    </row>
    <row r="25" spans="1:7" x14ac:dyDescent="0.25">
      <c r="A25" s="52" t="s">
        <v>59</v>
      </c>
      <c r="C25" s="81" t="str">
        <f>'-- Lärmaktionsplan --'!G97</f>
        <v>Nein</v>
      </c>
      <c r="F25" s="81" t="str">
        <f>'-- Lärmaktionsplan --'!I97</f>
        <v>Nein</v>
      </c>
    </row>
    <row r="26" spans="1:7" x14ac:dyDescent="0.25">
      <c r="A26" s="52" t="s">
        <v>60</v>
      </c>
      <c r="C26" s="81" t="str">
        <f>'-- Lärmaktionsplan --'!G98</f>
        <v>Nein</v>
      </c>
      <c r="F26" s="81" t="str">
        <f>'-- Lärmaktionsplan --'!I98</f>
        <v>Nein</v>
      </c>
    </row>
    <row r="27" spans="1:7" x14ac:dyDescent="0.25">
      <c r="A27" s="52" t="s">
        <v>61</v>
      </c>
      <c r="C27" s="81" t="str">
        <f>'-- Lärmaktionsplan --'!G99</f>
        <v>Nein</v>
      </c>
      <c r="F27" s="81" t="str">
        <f>'-- Lärmaktionsplan --'!I99</f>
        <v>Nein</v>
      </c>
    </row>
    <row r="28" spans="1:7" x14ac:dyDescent="0.25">
      <c r="A28" s="52" t="s">
        <v>62</v>
      </c>
      <c r="C28" s="81" t="str">
        <f>'-- Lärmaktionsplan --'!G100</f>
        <v>Nein</v>
      </c>
      <c r="F28" s="81" t="str">
        <f>'-- Lärmaktionsplan --'!I100</f>
        <v>Nein</v>
      </c>
    </row>
    <row r="29" spans="1:7" x14ac:dyDescent="0.25">
      <c r="A29" s="52" t="s">
        <v>63</v>
      </c>
      <c r="C29" s="81" t="str">
        <f>'-- Lärmaktionsplan --'!G101</f>
        <v>Nein</v>
      </c>
      <c r="F29" s="81" t="str">
        <f>'-- Lärmaktionsplan --'!I101</f>
        <v>Nein</v>
      </c>
    </row>
    <row r="30" spans="1:7" x14ac:dyDescent="0.25">
      <c r="A30" s="51" t="s">
        <v>64</v>
      </c>
      <c r="B30" s="66"/>
      <c r="C30" s="67"/>
      <c r="D30" s="66"/>
      <c r="E30" s="66"/>
      <c r="F30" s="67"/>
      <c r="G30" s="66"/>
    </row>
    <row r="31" spans="1:7" x14ac:dyDescent="0.25">
      <c r="A31" s="52" t="s">
        <v>65</v>
      </c>
      <c r="C31" s="81" t="str">
        <f>'-- Lärmaktionsplan --'!G103</f>
        <v>Nein</v>
      </c>
      <c r="F31" s="81" t="str">
        <f>'-- Lärmaktionsplan --'!I103</f>
        <v>Nein</v>
      </c>
    </row>
    <row r="32" spans="1:7" x14ac:dyDescent="0.25">
      <c r="A32" s="52" t="s">
        <v>66</v>
      </c>
      <c r="C32" s="81" t="str">
        <f>'-- Lärmaktionsplan --'!G104</f>
        <v>Nein</v>
      </c>
      <c r="F32" s="81" t="str">
        <f>'-- Lärmaktionsplan --'!I104</f>
        <v>Nein</v>
      </c>
    </row>
    <row r="33" spans="1:7" x14ac:dyDescent="0.25">
      <c r="A33" s="51" t="s">
        <v>67</v>
      </c>
      <c r="B33" s="66"/>
      <c r="C33" s="67"/>
      <c r="D33" s="66"/>
      <c r="E33" s="66"/>
      <c r="F33" s="67"/>
      <c r="G33" s="66"/>
    </row>
    <row r="34" spans="1:7" x14ac:dyDescent="0.25">
      <c r="A34" s="52" t="s">
        <v>100</v>
      </c>
      <c r="C34" s="81" t="str">
        <f>'-- Lärmaktionsplan --'!G106</f>
        <v>Nein</v>
      </c>
      <c r="F34" s="81" t="str">
        <f>'-- Lärmaktionsplan --'!I106</f>
        <v>Nein</v>
      </c>
    </row>
    <row r="35" spans="1:7" x14ac:dyDescent="0.25">
      <c r="A35" s="52" t="s">
        <v>68</v>
      </c>
      <c r="C35" s="81" t="str">
        <f>'-- Lärmaktionsplan --'!G107</f>
        <v>Nein</v>
      </c>
      <c r="F35" s="81" t="str">
        <f>'-- Lärmaktionsplan --'!I107</f>
        <v>Nein</v>
      </c>
    </row>
    <row r="36" spans="1:7" x14ac:dyDescent="0.25">
      <c r="A36" s="51" t="s">
        <v>69</v>
      </c>
      <c r="B36" s="66"/>
      <c r="C36" s="67"/>
      <c r="D36" s="66"/>
      <c r="E36" s="66"/>
      <c r="F36" s="67"/>
      <c r="G36" s="66"/>
    </row>
    <row r="37" spans="1:7" x14ac:dyDescent="0.25">
      <c r="A37" s="52" t="s">
        <v>70</v>
      </c>
      <c r="C37" s="81" t="str">
        <f>'-- Lärmaktionsplan --'!G109</f>
        <v>Nein</v>
      </c>
      <c r="F37" s="81" t="str">
        <f>'-- Lärmaktionsplan --'!I109</f>
        <v>Nein</v>
      </c>
    </row>
    <row r="38" spans="1:7" x14ac:dyDescent="0.25">
      <c r="A38" s="52" t="s">
        <v>71</v>
      </c>
      <c r="C38" s="81" t="str">
        <f>'-- Lärmaktionsplan --'!G110</f>
        <v>Nein</v>
      </c>
      <c r="F38" s="81" t="str">
        <f>'-- Lärmaktionsplan --'!I110</f>
        <v>Nein</v>
      </c>
    </row>
    <row r="39" spans="1:7" x14ac:dyDescent="0.25">
      <c r="A39" s="52" t="s">
        <v>128</v>
      </c>
      <c r="C39" s="81" t="str">
        <f>'-- Lärmaktionsplan --'!G111</f>
        <v>Nein</v>
      </c>
      <c r="F39" s="81" t="str">
        <f>'-- Lärmaktionsplan --'!I111</f>
        <v>Nein</v>
      </c>
    </row>
    <row r="40" spans="1:7" x14ac:dyDescent="0.25">
      <c r="A40" s="51" t="s">
        <v>72</v>
      </c>
      <c r="B40" s="66"/>
      <c r="C40" s="67"/>
      <c r="D40" s="66"/>
      <c r="E40" s="66"/>
      <c r="F40" s="67"/>
      <c r="G40" s="66"/>
    </row>
    <row r="41" spans="1:7" x14ac:dyDescent="0.25">
      <c r="A41" s="52" t="s">
        <v>73</v>
      </c>
      <c r="C41" s="81" t="str">
        <f>'-- Lärmaktionsplan --'!G113</f>
        <v>Nein</v>
      </c>
      <c r="F41" s="81" t="str">
        <f>'-- Lärmaktionsplan --'!I113</f>
        <v>Nein</v>
      </c>
    </row>
    <row r="42" spans="1:7" x14ac:dyDescent="0.25">
      <c r="A42" s="52" t="s">
        <v>74</v>
      </c>
      <c r="C42" s="81" t="str">
        <f>'-- Lärmaktionsplan --'!G114</f>
        <v>Nein</v>
      </c>
      <c r="F42" s="81" t="str">
        <f>'-- Lärmaktionsplan --'!I114</f>
        <v>Nein</v>
      </c>
    </row>
    <row r="43" spans="1:7" ht="30" x14ac:dyDescent="0.25">
      <c r="A43" s="52" t="s">
        <v>127</v>
      </c>
      <c r="C43" s="81" t="str">
        <f>'-- Lärmaktionsplan --'!G115</f>
        <v>Nein</v>
      </c>
      <c r="F43" s="81" t="str">
        <f>'-- Lärmaktionsplan --'!I115</f>
        <v>Nein</v>
      </c>
    </row>
    <row r="44" spans="1:7" x14ac:dyDescent="0.25">
      <c r="A44" s="51" t="s">
        <v>75</v>
      </c>
      <c r="B44" s="66"/>
      <c r="C44" s="67"/>
      <c r="D44" s="66"/>
      <c r="E44" s="66"/>
      <c r="F44" s="67"/>
      <c r="G44" s="66"/>
    </row>
    <row r="45" spans="1:7" x14ac:dyDescent="0.25">
      <c r="A45" s="52" t="s">
        <v>126</v>
      </c>
      <c r="C45" s="81" t="str">
        <f>'-- Lärmaktionsplan --'!G117</f>
        <v>Nein</v>
      </c>
      <c r="F45" s="81" t="str">
        <f>'-- Lärmaktionsplan --'!I117</f>
        <v>Nein</v>
      </c>
    </row>
    <row r="46" spans="1:7" x14ac:dyDescent="0.25">
      <c r="A46" s="52" t="s">
        <v>78</v>
      </c>
      <c r="C46" s="81" t="str">
        <f>'-- Lärmaktionsplan --'!G118</f>
        <v>Nein</v>
      </c>
      <c r="F46" s="81" t="str">
        <f>'-- Lärmaktionsplan --'!I118</f>
        <v>Nein</v>
      </c>
    </row>
    <row r="47" spans="1:7" x14ac:dyDescent="0.25">
      <c r="A47" s="51" t="s">
        <v>79</v>
      </c>
      <c r="B47" s="66"/>
      <c r="C47" s="67"/>
      <c r="D47" s="66"/>
      <c r="E47" s="66"/>
      <c r="F47" s="67"/>
      <c r="G47" s="66"/>
    </row>
    <row r="48" spans="1:7" x14ac:dyDescent="0.25">
      <c r="A48" s="52" t="s">
        <v>125</v>
      </c>
      <c r="C48" s="81" t="str">
        <f>'-- Lärmaktionsplan --'!G120</f>
        <v>Nein</v>
      </c>
      <c r="F48" s="81" t="str">
        <f>'-- Lärmaktionsplan --'!I120</f>
        <v>Nein</v>
      </c>
    </row>
    <row r="49" spans="1:7" x14ac:dyDescent="0.25">
      <c r="A49" s="51" t="s">
        <v>80</v>
      </c>
      <c r="B49" s="66"/>
      <c r="C49" s="67"/>
      <c r="D49" s="66"/>
      <c r="E49" s="66"/>
      <c r="F49" s="67"/>
      <c r="G49" s="66"/>
    </row>
    <row r="50" spans="1:7" x14ac:dyDescent="0.25">
      <c r="A50" s="52" t="s">
        <v>124</v>
      </c>
      <c r="C50" s="81" t="str">
        <f>'-- Lärmaktionsplan --'!G122</f>
        <v>Nein</v>
      </c>
      <c r="F50" s="81" t="str">
        <f>'-- Lärmaktionsplan --'!I122</f>
        <v>Nein</v>
      </c>
    </row>
    <row r="51" spans="1:7" x14ac:dyDescent="0.25">
      <c r="A51" s="52" t="s">
        <v>82</v>
      </c>
      <c r="C51" s="81" t="str">
        <f>'-- Lärmaktionsplan --'!G123</f>
        <v>Nein</v>
      </c>
      <c r="F51" s="81" t="str">
        <f>'-- Lärmaktionsplan --'!I123</f>
        <v>Nein</v>
      </c>
    </row>
    <row r="52" spans="1:7" x14ac:dyDescent="0.25">
      <c r="A52" s="51" t="s">
        <v>83</v>
      </c>
      <c r="B52" s="66"/>
      <c r="C52" s="67"/>
      <c r="D52" s="66"/>
      <c r="E52" s="66"/>
      <c r="F52" s="67"/>
      <c r="G52" s="66"/>
    </row>
    <row r="53" spans="1:7" x14ac:dyDescent="0.25">
      <c r="A53" s="52" t="s">
        <v>84</v>
      </c>
      <c r="C53" s="81" t="str">
        <f>'-- Lärmaktionsplan --'!G125</f>
        <v>Nein</v>
      </c>
      <c r="F53" s="81" t="str">
        <f>'-- Lärmaktionsplan --'!I125</f>
        <v>Nein</v>
      </c>
    </row>
    <row r="54" spans="1:7" x14ac:dyDescent="0.25">
      <c r="A54" s="52" t="s">
        <v>85</v>
      </c>
      <c r="C54" s="81" t="str">
        <f>'-- Lärmaktionsplan --'!G126</f>
        <v>Nein</v>
      </c>
      <c r="F54" s="81" t="str">
        <f>'-- Lärmaktionsplan --'!I126</f>
        <v>Nein</v>
      </c>
    </row>
    <row r="55" spans="1:7" x14ac:dyDescent="0.25">
      <c r="A55" s="52" t="s">
        <v>86</v>
      </c>
      <c r="C55" s="81" t="str">
        <f>'-- Lärmaktionsplan --'!G127</f>
        <v>Nein</v>
      </c>
      <c r="F55" s="81" t="str">
        <f>'-- Lärmaktionsplan --'!I127</f>
        <v>Nein</v>
      </c>
    </row>
    <row r="56" spans="1:7" x14ac:dyDescent="0.25">
      <c r="A56" s="52" t="s">
        <v>87</v>
      </c>
      <c r="C56" s="81" t="str">
        <f>'-- Lärmaktionsplan --'!G128</f>
        <v>Nein</v>
      </c>
      <c r="F56" s="81" t="str">
        <f>'-- Lärmaktionsplan --'!I128</f>
        <v>Nein</v>
      </c>
    </row>
  </sheetData>
  <sheetProtection password="C5E1" sheet="1" objects="1" scenarios="1"/>
  <mergeCells count="3">
    <mergeCell ref="B5:D5"/>
    <mergeCell ref="E5:G5"/>
    <mergeCell ref="B1:H1"/>
  </mergeCells>
  <dataValidations count="1">
    <dataValidation type="list" allowBlank="1" showInputMessage="1" showErrorMessage="1" sqref="C8:C56 F8:F56">
      <formula1>"Ja, Nein"</formula1>
    </dataValidation>
  </dataValidations>
  <pageMargins left="0.7" right="0.7" top="0.78740157499999996" bottom="0.78740157499999996" header="0.3" footer="0.3"/>
  <pageSetup paperSize="9" scale="92" fitToWidth="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tabColor rgb="FF0070C0"/>
  </sheetPr>
  <dimension ref="A1:E19"/>
  <sheetViews>
    <sheetView workbookViewId="0">
      <selection activeCell="B1" sqref="B1:E1"/>
    </sheetView>
  </sheetViews>
  <sheetFormatPr baseColWidth="10" defaultColWidth="11.42578125" defaultRowHeight="15" x14ac:dyDescent="0.25"/>
  <cols>
    <col min="1" max="1" width="42" style="40" customWidth="1"/>
    <col min="2" max="2" width="90.7109375" style="40" customWidth="1"/>
    <col min="3" max="16384" width="11.42578125" style="40"/>
  </cols>
  <sheetData>
    <row r="1" spans="1:5" ht="30" x14ac:dyDescent="0.25">
      <c r="A1" s="51" t="s">
        <v>143</v>
      </c>
      <c r="B1" s="334" t="s">
        <v>170</v>
      </c>
      <c r="C1" s="334"/>
      <c r="D1" s="334"/>
      <c r="E1" s="334"/>
    </row>
    <row r="3" spans="1:5" ht="60" x14ac:dyDescent="0.25">
      <c r="A3" s="54" t="s">
        <v>142</v>
      </c>
      <c r="B3" s="68" t="str">
        <f>IF('-- Lärmaktionsplan --'!$H$160="","",'-- Lärmaktionsplan --'!$H$160)</f>
        <v/>
      </c>
    </row>
    <row r="4" spans="1:5" ht="45" x14ac:dyDescent="0.25">
      <c r="A4" s="54" t="s">
        <v>141</v>
      </c>
      <c r="B4" s="54" t="s">
        <v>140</v>
      </c>
    </row>
    <row r="5" spans="1:5" x14ac:dyDescent="0.25">
      <c r="A5" s="44"/>
      <c r="B5" s="54"/>
    </row>
    <row r="6" spans="1:5" ht="30" x14ac:dyDescent="0.25">
      <c r="A6" s="53" t="s">
        <v>139</v>
      </c>
      <c r="B6" s="158" t="str">
        <f>IF('-- Lärmaktionsplan --'!$F$217="","",'-- Lärmaktionsplan --'!$F$217)</f>
        <v/>
      </c>
      <c r="E6" s="43"/>
    </row>
    <row r="7" spans="1:5" x14ac:dyDescent="0.25">
      <c r="A7" s="44"/>
      <c r="B7" s="54"/>
    </row>
    <row r="8" spans="1:5" ht="45" x14ac:dyDescent="0.25">
      <c r="A8" s="54" t="s">
        <v>138</v>
      </c>
      <c r="B8" s="68" t="str">
        <f>IF('-- Lärmaktionsplan --'!$H$134="","",'-- Lärmaktionsplan --'!$H$134)</f>
        <v/>
      </c>
    </row>
    <row r="9" spans="1:5" ht="45" x14ac:dyDescent="0.25">
      <c r="A9" s="53" t="s">
        <v>137</v>
      </c>
      <c r="B9" s="73" t="str">
        <f>IF('-- Lärmaktionsplan --'!$B$137="","",'-- Lärmaktionsplan --'!$B$137)</f>
        <v/>
      </c>
    </row>
    <row r="10" spans="1:5" x14ac:dyDescent="0.25">
      <c r="A10" s="44"/>
      <c r="B10" s="54"/>
    </row>
    <row r="11" spans="1:5" ht="30" x14ac:dyDescent="0.25">
      <c r="A11" s="53" t="s">
        <v>136</v>
      </c>
      <c r="B11" s="82" t="str">
        <f>IF('-- Lärmaktionsplan --'!F214="","",'-- Lärmaktionsplan --'!F214)</f>
        <v/>
      </c>
    </row>
    <row r="12" spans="1:5" x14ac:dyDescent="0.25">
      <c r="A12" s="44"/>
      <c r="B12" s="54"/>
    </row>
    <row r="13" spans="1:5" ht="30" x14ac:dyDescent="0.25">
      <c r="A13" s="54" t="s">
        <v>135</v>
      </c>
      <c r="B13" s="68" t="str">
        <f>IF('-- Lärmaktionsplan --'!$H$140="","",'-- Lärmaktionsplan --'!$H$140)</f>
        <v/>
      </c>
    </row>
    <row r="14" spans="1:5" x14ac:dyDescent="0.25">
      <c r="A14" s="44"/>
      <c r="B14" s="54"/>
    </row>
    <row r="15" spans="1:5" ht="45" x14ac:dyDescent="0.25">
      <c r="A15" s="54" t="s">
        <v>39</v>
      </c>
      <c r="B15" s="68" t="str">
        <f>IF('-- Lärmaktionsplan --'!$G$223="","",'-- Lärmaktionsplan --'!$G$223)</f>
        <v/>
      </c>
    </row>
    <row r="16" spans="1:5" ht="45" x14ac:dyDescent="0.25">
      <c r="A16" s="53" t="s">
        <v>134</v>
      </c>
      <c r="B16" s="158" t="str">
        <f>IF('-- Lärmaktionsplan --'!B227="","",'-- Lärmaktionsplan --'!B227)</f>
        <v/>
      </c>
    </row>
    <row r="17" spans="1:2" x14ac:dyDescent="0.25">
      <c r="A17" s="44"/>
      <c r="B17" s="54"/>
    </row>
    <row r="18" spans="1:2" ht="45" x14ac:dyDescent="0.25">
      <c r="A18" s="54" t="s">
        <v>41</v>
      </c>
      <c r="B18" s="68" t="str">
        <f>IF('-- Lärmaktionsplan --'!$G$230="","",'-- Lärmaktionsplan --'!$G$230)</f>
        <v/>
      </c>
    </row>
    <row r="19" spans="1:2" ht="30" x14ac:dyDescent="0.25">
      <c r="A19" s="53" t="s">
        <v>133</v>
      </c>
      <c r="B19" s="73" t="str">
        <f>IF('-- Lärmaktionsplan --'!$G$233="","",'-- Lärmaktionsplan --'!$G$233)</f>
        <v/>
      </c>
    </row>
  </sheetData>
  <sheetProtection password="C5E1" sheet="1" objects="1" scenarios="1"/>
  <mergeCells count="1">
    <mergeCell ref="B1:E1"/>
  </mergeCells>
  <dataValidations count="1">
    <dataValidation operator="greaterThanOrEqual" allowBlank="1" showInputMessage="1" showErrorMessage="1" sqref="B3"/>
  </dataValidations>
  <pageMargins left="0.7" right="0.7" top="0.78740157499999996" bottom="0.78740157499999996" header="0.3" footer="0.3"/>
  <ignoredErrors>
    <ignoredError sqref="B4:B5 B7 B10 B12 B14 B17 B20:B30" unlockedFormula="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7">
    <tabColor rgb="FF0070C0"/>
  </sheetPr>
  <dimension ref="A1:F104"/>
  <sheetViews>
    <sheetView workbookViewId="0">
      <selection activeCell="B1" sqref="B1:E1"/>
    </sheetView>
  </sheetViews>
  <sheetFormatPr baseColWidth="10" defaultColWidth="11.42578125" defaultRowHeight="15" x14ac:dyDescent="0.25"/>
  <cols>
    <col min="1" max="1" width="10.7109375" style="40" customWidth="1"/>
    <col min="2" max="2" width="30.7109375" style="40" customWidth="1"/>
    <col min="3" max="3" width="60.7109375" style="40" customWidth="1"/>
    <col min="4" max="4" width="25.7109375" style="40" customWidth="1"/>
    <col min="5" max="6" width="60.7109375" style="40" customWidth="1"/>
    <col min="7" max="16384" width="11.42578125" style="40"/>
  </cols>
  <sheetData>
    <row r="1" spans="1:6" s="50" customFormat="1" ht="30" x14ac:dyDescent="0.25">
      <c r="A1" s="49" t="s">
        <v>149</v>
      </c>
      <c r="B1" s="334" t="s">
        <v>172</v>
      </c>
      <c r="C1" s="334"/>
      <c r="D1" s="334"/>
      <c r="E1" s="334"/>
    </row>
    <row r="4" spans="1:6" x14ac:dyDescent="0.25">
      <c r="A4" s="39" t="s">
        <v>148</v>
      </c>
      <c r="B4" s="39" t="s">
        <v>147</v>
      </c>
      <c r="C4" s="58" t="s">
        <v>146</v>
      </c>
      <c r="D4" s="39" t="s">
        <v>145</v>
      </c>
      <c r="E4" s="39" t="s">
        <v>144</v>
      </c>
      <c r="F4" s="39" t="s">
        <v>27</v>
      </c>
    </row>
    <row r="5" spans="1:6" x14ac:dyDescent="0.25">
      <c r="A5" s="81">
        <f>'-- Lärmaktionsplan --'!$B143</f>
        <v>1</v>
      </c>
      <c r="B5" s="44" t="str">
        <f>IF(A5&gt;0,"QA_DE_"&amp;'HVS-Allgemeines'!$C$4&amp;"_"&amp;'HVS-Allgemeines'!$B$5&amp;A5,"")</f>
        <v>QA_DE_BW_01</v>
      </c>
      <c r="C5" s="73" t="str">
        <f>IF('-- Lärmaktionsplan --'!$C143="","",'-- Lärmaktionsplan --'!$C143)</f>
        <v/>
      </c>
      <c r="D5" s="54" t="str">
        <f>IF(D7&gt;0,"auf dem Land","")</f>
        <v>auf dem Land</v>
      </c>
      <c r="E5" s="68" t="str">
        <f>IF('-- Lärmaktionsplan --'!$E143="","",'-- Lärmaktionsplan --'!$E143)</f>
        <v/>
      </c>
      <c r="F5" s="68" t="str">
        <f>IF('-- Lärmaktionsplan --'!$H143="","",'-- Lärmaktionsplan --'!$H143)</f>
        <v/>
      </c>
    </row>
    <row r="6" spans="1:6" x14ac:dyDescent="0.25">
      <c r="A6" s="81">
        <f>'-- Lärmaktionsplan --'!$B144</f>
        <v>2</v>
      </c>
      <c r="B6" s="44" t="str">
        <f>IF(A6&gt;0,"QA_DE_"&amp;'HVS-Allgemeines'!$C$4&amp;"_"&amp;'HVS-Allgemeines'!$B$5&amp;A6,"")</f>
        <v>QA_DE_BW_02</v>
      </c>
      <c r="C6" s="73" t="str">
        <f>IF('-- Lärmaktionsplan --'!$C144="","",'-- Lärmaktionsplan --'!$C144)</f>
        <v/>
      </c>
      <c r="D6" s="54" t="str">
        <f t="shared" ref="D6:D37" si="0">IF(A6&gt;0,"auf dem Land","")</f>
        <v>auf dem Land</v>
      </c>
      <c r="E6" s="68" t="str">
        <f>IF('-- Lärmaktionsplan --'!$E144="","",'-- Lärmaktionsplan --'!$E144)</f>
        <v/>
      </c>
      <c r="F6" s="68" t="str">
        <f>IF('-- Lärmaktionsplan --'!$H144="","",'-- Lärmaktionsplan --'!$H144)</f>
        <v/>
      </c>
    </row>
    <row r="7" spans="1:6" x14ac:dyDescent="0.25">
      <c r="A7" s="81">
        <f>'-- Lärmaktionsplan --'!$B145</f>
        <v>3</v>
      </c>
      <c r="B7" s="44" t="str">
        <f>IF(A7&gt;0,"QA_DE_"&amp;'HVS-Allgemeines'!$C$4&amp;"_"&amp;'HVS-Allgemeines'!$B$5&amp;A7,"")</f>
        <v>QA_DE_BW_03</v>
      </c>
      <c r="C7" s="73" t="str">
        <f>IF('-- Lärmaktionsplan --'!$C145="","",'-- Lärmaktionsplan --'!$C145)</f>
        <v/>
      </c>
      <c r="D7" s="54" t="str">
        <f t="shared" si="0"/>
        <v>auf dem Land</v>
      </c>
      <c r="E7" s="68" t="str">
        <f>IF('-- Lärmaktionsplan --'!$E145="","",'-- Lärmaktionsplan --'!$E145)</f>
        <v/>
      </c>
      <c r="F7" s="68" t="str">
        <f>IF('-- Lärmaktionsplan --'!$H145="","",'-- Lärmaktionsplan --'!$H145)</f>
        <v/>
      </c>
    </row>
    <row r="8" spans="1:6" x14ac:dyDescent="0.25">
      <c r="A8" s="81">
        <f>'-- Lärmaktionsplan --'!$B146</f>
        <v>4</v>
      </c>
      <c r="B8" s="44" t="str">
        <f>IF(A8&gt;0,"QA_DE_"&amp;'HVS-Allgemeines'!$C$4&amp;"_"&amp;'HVS-Allgemeines'!$B$5&amp;A8,"")</f>
        <v>QA_DE_BW_04</v>
      </c>
      <c r="C8" s="73" t="str">
        <f>IF('-- Lärmaktionsplan --'!$C146="","",'-- Lärmaktionsplan --'!$C146)</f>
        <v/>
      </c>
      <c r="D8" s="54" t="str">
        <f t="shared" si="0"/>
        <v>auf dem Land</v>
      </c>
      <c r="E8" s="68" t="str">
        <f>IF('-- Lärmaktionsplan --'!$E146="","",'-- Lärmaktionsplan --'!$E146)</f>
        <v/>
      </c>
      <c r="F8" s="68" t="str">
        <f>IF('-- Lärmaktionsplan --'!$H146="","",'-- Lärmaktionsplan --'!$H146)</f>
        <v/>
      </c>
    </row>
    <row r="9" spans="1:6" x14ac:dyDescent="0.25">
      <c r="A9" s="81">
        <f>'-- Lärmaktionsplan --'!$B147</f>
        <v>5</v>
      </c>
      <c r="B9" s="44" t="str">
        <f>IF(A9&gt;0,"QA_DE_"&amp;'HVS-Allgemeines'!$C$4&amp;"_"&amp;'HVS-Allgemeines'!$B$5&amp;A9,"")</f>
        <v>QA_DE_BW_05</v>
      </c>
      <c r="C9" s="73" t="str">
        <f>IF('-- Lärmaktionsplan --'!$C147="","",'-- Lärmaktionsplan --'!$C147)</f>
        <v/>
      </c>
      <c r="D9" s="54" t="str">
        <f t="shared" si="0"/>
        <v>auf dem Land</v>
      </c>
      <c r="E9" s="68" t="str">
        <f>IF('-- Lärmaktionsplan --'!$E147="","",'-- Lärmaktionsplan --'!$E147)</f>
        <v/>
      </c>
      <c r="F9" s="68" t="str">
        <f>IF('-- Lärmaktionsplan --'!$H147="","",'-- Lärmaktionsplan --'!$H147)</f>
        <v/>
      </c>
    </row>
    <row r="10" spans="1:6" x14ac:dyDescent="0.25">
      <c r="A10" s="81">
        <f>'-- Lärmaktionsplan --'!$B148</f>
        <v>6</v>
      </c>
      <c r="B10" s="44" t="str">
        <f>IF(A10&gt;0,"QA_DE_"&amp;'HVS-Allgemeines'!$C$4&amp;"_"&amp;'HVS-Allgemeines'!$B$5&amp;A10,"")</f>
        <v>QA_DE_BW_06</v>
      </c>
      <c r="C10" s="73" t="str">
        <f>IF('-- Lärmaktionsplan --'!$C148="","",'-- Lärmaktionsplan --'!$C148)</f>
        <v/>
      </c>
      <c r="D10" s="54" t="str">
        <f t="shared" si="0"/>
        <v>auf dem Land</v>
      </c>
      <c r="E10" s="68" t="str">
        <f>IF('-- Lärmaktionsplan --'!$E148="","",'-- Lärmaktionsplan --'!$E148)</f>
        <v/>
      </c>
      <c r="F10" s="68" t="str">
        <f>IF('-- Lärmaktionsplan --'!$H148="","",'-- Lärmaktionsplan --'!$H148)</f>
        <v/>
      </c>
    </row>
    <row r="11" spans="1:6" x14ac:dyDescent="0.25">
      <c r="A11" s="81">
        <f>'-- Lärmaktionsplan --'!$B149</f>
        <v>7</v>
      </c>
      <c r="B11" s="44" t="str">
        <f>IF(A11&gt;0,"QA_DE_"&amp;'HVS-Allgemeines'!$C$4&amp;"_"&amp;'HVS-Allgemeines'!$B$5&amp;A11,"")</f>
        <v>QA_DE_BW_07</v>
      </c>
      <c r="C11" s="73" t="str">
        <f>IF('-- Lärmaktionsplan --'!$C149="","",'-- Lärmaktionsplan --'!$C149)</f>
        <v/>
      </c>
      <c r="D11" s="54" t="str">
        <f t="shared" si="0"/>
        <v>auf dem Land</v>
      </c>
      <c r="E11" s="68" t="str">
        <f>IF('-- Lärmaktionsplan --'!$E149="","",'-- Lärmaktionsplan --'!$E149)</f>
        <v/>
      </c>
      <c r="F11" s="68" t="str">
        <f>IF('-- Lärmaktionsplan --'!$H149="","",'-- Lärmaktionsplan --'!$H149)</f>
        <v/>
      </c>
    </row>
    <row r="12" spans="1:6" x14ac:dyDescent="0.25">
      <c r="A12" s="81">
        <f>'-- Lärmaktionsplan --'!$B150</f>
        <v>8</v>
      </c>
      <c r="B12" s="44" t="str">
        <f>IF(A12&gt;0,"QA_DE_"&amp;'HVS-Allgemeines'!$C$4&amp;"_"&amp;'HVS-Allgemeines'!$B$5&amp;A12,"")</f>
        <v>QA_DE_BW_08</v>
      </c>
      <c r="C12" s="73" t="str">
        <f>IF('-- Lärmaktionsplan --'!$C150="","",'-- Lärmaktionsplan --'!$C150)</f>
        <v/>
      </c>
      <c r="D12" s="54" t="str">
        <f t="shared" si="0"/>
        <v>auf dem Land</v>
      </c>
      <c r="E12" s="68" t="str">
        <f>IF('-- Lärmaktionsplan --'!$E150="","",'-- Lärmaktionsplan --'!$E150)</f>
        <v/>
      </c>
      <c r="F12" s="68" t="str">
        <f>IF('-- Lärmaktionsplan --'!$H150="","",'-- Lärmaktionsplan --'!$H150)</f>
        <v/>
      </c>
    </row>
    <row r="13" spans="1:6" x14ac:dyDescent="0.25">
      <c r="A13" s="81">
        <f>'-- Lärmaktionsplan --'!$B151</f>
        <v>9</v>
      </c>
      <c r="B13" s="44" t="str">
        <f>IF(A13&gt;0,"QA_DE_"&amp;'HVS-Allgemeines'!$C$4&amp;"_"&amp;'HVS-Allgemeines'!$B$5&amp;A13,"")</f>
        <v>QA_DE_BW_09</v>
      </c>
      <c r="C13" s="73" t="str">
        <f>IF('-- Lärmaktionsplan --'!$C151="","",'-- Lärmaktionsplan --'!$C151)</f>
        <v/>
      </c>
      <c r="D13" s="54" t="str">
        <f t="shared" si="0"/>
        <v>auf dem Land</v>
      </c>
      <c r="E13" s="68" t="str">
        <f>IF('-- Lärmaktionsplan --'!$E151="","",'-- Lärmaktionsplan --'!$E151)</f>
        <v/>
      </c>
      <c r="F13" s="68" t="str">
        <f>IF('-- Lärmaktionsplan --'!$H151="","",'-- Lärmaktionsplan --'!$H151)</f>
        <v/>
      </c>
    </row>
    <row r="14" spans="1:6" x14ac:dyDescent="0.25">
      <c r="A14" s="81">
        <f>'-- Lärmaktionsplan --'!$B152</f>
        <v>10</v>
      </c>
      <c r="B14" s="44" t="str">
        <f>IF(A14&gt;0,"QA_DE_"&amp;'HVS-Allgemeines'!$C$4&amp;"_"&amp;'HVS-Allgemeines'!$B$5&amp;A14,"")</f>
        <v>QA_DE_BW_010</v>
      </c>
      <c r="C14" s="73" t="str">
        <f>IF('-- Lärmaktionsplan --'!$C152="","",'-- Lärmaktionsplan --'!$C152)</f>
        <v/>
      </c>
      <c r="D14" s="54" t="str">
        <f t="shared" si="0"/>
        <v>auf dem Land</v>
      </c>
      <c r="E14" s="68" t="str">
        <f>IF('-- Lärmaktionsplan --'!$E152="","",'-- Lärmaktionsplan --'!$E152)</f>
        <v/>
      </c>
      <c r="F14" s="68" t="str">
        <f>IF('-- Lärmaktionsplan --'!$H152="","",'-- Lärmaktionsplan --'!$H152)</f>
        <v/>
      </c>
    </row>
    <row r="15" spans="1:6" x14ac:dyDescent="0.25">
      <c r="A15" s="81">
        <f>'-- Lärmaktionsplan --'!$B153</f>
        <v>11</v>
      </c>
      <c r="B15" s="44" t="str">
        <f>IF(A15&gt;0,"QA_DE_"&amp;'HVS-Allgemeines'!$C$4&amp;"_"&amp;'HVS-Allgemeines'!$B$5&amp;A15,"")</f>
        <v>QA_DE_BW_011</v>
      </c>
      <c r="C15" s="73" t="str">
        <f>IF('-- Lärmaktionsplan --'!$C153="","",'-- Lärmaktionsplan --'!$C153)</f>
        <v/>
      </c>
      <c r="D15" s="54" t="str">
        <f t="shared" si="0"/>
        <v>auf dem Land</v>
      </c>
      <c r="E15" s="68" t="str">
        <f>IF('-- Lärmaktionsplan --'!$E153="","",'-- Lärmaktionsplan --'!$E153)</f>
        <v/>
      </c>
      <c r="F15" s="68" t="str">
        <f>IF('-- Lärmaktionsplan --'!$H153="","",'-- Lärmaktionsplan --'!$H153)</f>
        <v/>
      </c>
    </row>
    <row r="16" spans="1:6" x14ac:dyDescent="0.25">
      <c r="A16" s="81">
        <f>'-- Lärmaktionsplan --'!$B154</f>
        <v>12</v>
      </c>
      <c r="B16" s="44" t="str">
        <f>IF(A16&gt;0,"QA_DE_"&amp;'HVS-Allgemeines'!$C$4&amp;"_"&amp;'HVS-Allgemeines'!$B$5&amp;A16,"")</f>
        <v>QA_DE_BW_012</v>
      </c>
      <c r="C16" s="73" t="str">
        <f>IF('-- Lärmaktionsplan --'!$C154="","",'-- Lärmaktionsplan --'!$C154)</f>
        <v/>
      </c>
      <c r="D16" s="54" t="str">
        <f t="shared" si="0"/>
        <v>auf dem Land</v>
      </c>
      <c r="E16" s="68" t="str">
        <f>IF('-- Lärmaktionsplan --'!$E154="","",'-- Lärmaktionsplan --'!$E154)</f>
        <v/>
      </c>
      <c r="F16" s="68" t="str">
        <f>IF('-- Lärmaktionsplan --'!$H154="","",'-- Lärmaktionsplan --'!$H154)</f>
        <v/>
      </c>
    </row>
    <row r="17" spans="1:6" x14ac:dyDescent="0.25">
      <c r="A17" s="81"/>
      <c r="B17" s="44" t="str">
        <f>IF(A17&gt;0,"QA_DE_"&amp;'HVS-Allgemeines'!$C$4&amp;"_"&amp;'HVS-Allgemeines'!$B$5&amp;A17,"")</f>
        <v/>
      </c>
      <c r="C17" s="73"/>
      <c r="D17" s="54" t="str">
        <f t="shared" si="0"/>
        <v/>
      </c>
      <c r="E17" s="68"/>
      <c r="F17" s="68"/>
    </row>
    <row r="18" spans="1:6" x14ac:dyDescent="0.25">
      <c r="A18" s="81"/>
      <c r="B18" s="44" t="str">
        <f>IF(A18&gt;0,"QA_DE_"&amp;'HVS-Allgemeines'!$C$4&amp;"_"&amp;'HVS-Allgemeines'!$B$5&amp;A18,"")</f>
        <v/>
      </c>
      <c r="C18" s="73"/>
      <c r="D18" s="54" t="str">
        <f t="shared" si="0"/>
        <v/>
      </c>
      <c r="E18" s="68"/>
      <c r="F18" s="68"/>
    </row>
    <row r="19" spans="1:6" x14ac:dyDescent="0.25">
      <c r="A19" s="81"/>
      <c r="B19" s="44" t="str">
        <f>IF(A19&gt;0,"QA_DE_"&amp;'HVS-Allgemeines'!$C$4&amp;"_"&amp;'HVS-Allgemeines'!$B$5&amp;A19,"")</f>
        <v/>
      </c>
      <c r="C19" s="73"/>
      <c r="D19" s="54" t="str">
        <f t="shared" si="0"/>
        <v/>
      </c>
      <c r="E19" s="68"/>
      <c r="F19" s="68"/>
    </row>
    <row r="20" spans="1:6" x14ac:dyDescent="0.25">
      <c r="A20" s="81"/>
      <c r="B20" s="44" t="str">
        <f>IF(A20&gt;0,"QA_DE_"&amp;'HVS-Allgemeines'!$C$4&amp;"_"&amp;'HVS-Allgemeines'!$B$5&amp;A20,"")</f>
        <v/>
      </c>
      <c r="C20" s="73"/>
      <c r="D20" s="54" t="str">
        <f t="shared" si="0"/>
        <v/>
      </c>
      <c r="E20" s="68"/>
      <c r="F20" s="68"/>
    </row>
    <row r="21" spans="1:6" x14ac:dyDescent="0.25">
      <c r="A21" s="81"/>
      <c r="B21" s="44" t="str">
        <f>IF(A21&gt;0,"QA_DE_"&amp;'HVS-Allgemeines'!$C$4&amp;"_"&amp;'HVS-Allgemeines'!$B$5&amp;A21,"")</f>
        <v/>
      </c>
      <c r="C21" s="73"/>
      <c r="D21" s="54" t="str">
        <f t="shared" si="0"/>
        <v/>
      </c>
      <c r="E21" s="68"/>
      <c r="F21" s="68"/>
    </row>
    <row r="22" spans="1:6" x14ac:dyDescent="0.25">
      <c r="A22" s="81"/>
      <c r="B22" s="44" t="str">
        <f>IF(A22&gt;0,"QA_DE_"&amp;'HVS-Allgemeines'!$C$4&amp;"_"&amp;'HVS-Allgemeines'!$B$5&amp;A22,"")</f>
        <v/>
      </c>
      <c r="C22" s="73"/>
      <c r="D22" s="54" t="str">
        <f t="shared" si="0"/>
        <v/>
      </c>
      <c r="E22" s="68"/>
      <c r="F22" s="68"/>
    </row>
    <row r="23" spans="1:6" x14ac:dyDescent="0.25">
      <c r="A23" s="81"/>
      <c r="B23" s="44" t="str">
        <f>IF(A23&gt;0,"QA_DE_"&amp;'HVS-Allgemeines'!$C$4&amp;"_"&amp;'HVS-Allgemeines'!$B$5&amp;A23,"")</f>
        <v/>
      </c>
      <c r="C23" s="73"/>
      <c r="D23" s="54" t="str">
        <f t="shared" si="0"/>
        <v/>
      </c>
      <c r="E23" s="68"/>
      <c r="F23" s="68"/>
    </row>
    <row r="24" spans="1:6" x14ac:dyDescent="0.25">
      <c r="A24" s="81"/>
      <c r="B24" s="44" t="str">
        <f>IF(A24&gt;0,"QA_DE_"&amp;'HVS-Allgemeines'!$C$4&amp;"_"&amp;'HVS-Allgemeines'!$B$5&amp;A24,"")</f>
        <v/>
      </c>
      <c r="C24" s="73"/>
      <c r="D24" s="54" t="str">
        <f t="shared" si="0"/>
        <v/>
      </c>
      <c r="E24" s="68"/>
      <c r="F24" s="68"/>
    </row>
    <row r="25" spans="1:6" x14ac:dyDescent="0.25">
      <c r="A25" s="81"/>
      <c r="B25" s="44" t="str">
        <f>IF(A25&gt;0,"QA_DE_"&amp;'HVS-Allgemeines'!$C$4&amp;"_"&amp;'HVS-Allgemeines'!$B$5&amp;A25,"")</f>
        <v/>
      </c>
      <c r="C25" s="73"/>
      <c r="D25" s="54" t="str">
        <f t="shared" si="0"/>
        <v/>
      </c>
      <c r="E25" s="68"/>
      <c r="F25" s="68"/>
    </row>
    <row r="26" spans="1:6" x14ac:dyDescent="0.25">
      <c r="A26" s="81"/>
      <c r="B26" s="44" t="str">
        <f>IF(A26&gt;0,"QA_DE_"&amp;'HVS-Allgemeines'!$C$4&amp;"_"&amp;'HVS-Allgemeines'!$B$5&amp;A26,"")</f>
        <v/>
      </c>
      <c r="C26" s="73"/>
      <c r="D26" s="54" t="str">
        <f t="shared" si="0"/>
        <v/>
      </c>
      <c r="E26" s="68"/>
      <c r="F26" s="68"/>
    </row>
    <row r="27" spans="1:6" x14ac:dyDescent="0.25">
      <c r="A27" s="81"/>
      <c r="B27" s="44" t="str">
        <f>IF(A27&gt;0,"QA_DE_"&amp;'HVS-Allgemeines'!$C$4&amp;"_"&amp;'HVS-Allgemeines'!$B$5&amp;A27,"")</f>
        <v/>
      </c>
      <c r="C27" s="73"/>
      <c r="D27" s="54" t="str">
        <f t="shared" si="0"/>
        <v/>
      </c>
      <c r="E27" s="68"/>
      <c r="F27" s="68"/>
    </row>
    <row r="28" spans="1:6" x14ac:dyDescent="0.25">
      <c r="A28" s="81"/>
      <c r="B28" s="44" t="str">
        <f>IF(A28&gt;0,"QA_DE_"&amp;'HVS-Allgemeines'!$C$4&amp;"_"&amp;'HVS-Allgemeines'!$B$5&amp;A28,"")</f>
        <v/>
      </c>
      <c r="C28" s="73"/>
      <c r="D28" s="54" t="str">
        <f t="shared" si="0"/>
        <v/>
      </c>
      <c r="E28" s="68"/>
      <c r="F28" s="68"/>
    </row>
    <row r="29" spans="1:6" x14ac:dyDescent="0.25">
      <c r="A29" s="81"/>
      <c r="B29" s="44" t="str">
        <f>IF(A29&gt;0,"QA_DE_"&amp;'HVS-Allgemeines'!$C$4&amp;"_"&amp;'HVS-Allgemeines'!$B$5&amp;A29,"")</f>
        <v/>
      </c>
      <c r="C29" s="73"/>
      <c r="D29" s="54" t="str">
        <f t="shared" si="0"/>
        <v/>
      </c>
      <c r="E29" s="68"/>
      <c r="F29" s="68"/>
    </row>
    <row r="30" spans="1:6" x14ac:dyDescent="0.25">
      <c r="A30" s="81"/>
      <c r="B30" s="44" t="str">
        <f>IF(A30&gt;0,"QA_DE_"&amp;'HVS-Allgemeines'!$C$4&amp;"_"&amp;'HVS-Allgemeines'!$B$5&amp;A30,"")</f>
        <v/>
      </c>
      <c r="C30" s="73"/>
      <c r="D30" s="54" t="str">
        <f t="shared" si="0"/>
        <v/>
      </c>
      <c r="E30" s="68"/>
      <c r="F30" s="68"/>
    </row>
    <row r="31" spans="1:6" x14ac:dyDescent="0.25">
      <c r="A31" s="81"/>
      <c r="B31" s="44" t="str">
        <f>IF(A31&gt;0,"QA_DE_"&amp;'HVS-Allgemeines'!$C$4&amp;"_"&amp;'HVS-Allgemeines'!$B$5&amp;A31,"")</f>
        <v/>
      </c>
      <c r="C31" s="73"/>
      <c r="D31" s="54" t="str">
        <f t="shared" si="0"/>
        <v/>
      </c>
      <c r="E31" s="68"/>
      <c r="F31" s="68"/>
    </row>
    <row r="32" spans="1:6" x14ac:dyDescent="0.25">
      <c r="A32" s="81"/>
      <c r="B32" s="44" t="str">
        <f>IF(A32&gt;0,"QA_DE_"&amp;'HVS-Allgemeines'!$C$4&amp;"_"&amp;'HVS-Allgemeines'!$B$5&amp;A32,"")</f>
        <v/>
      </c>
      <c r="C32" s="73"/>
      <c r="D32" s="54" t="str">
        <f t="shared" si="0"/>
        <v/>
      </c>
      <c r="E32" s="68"/>
      <c r="F32" s="68"/>
    </row>
    <row r="33" spans="1:6" x14ac:dyDescent="0.25">
      <c r="A33" s="81"/>
      <c r="B33" s="44" t="str">
        <f>IF(A33&gt;0,"QA_DE_"&amp;'HVS-Allgemeines'!$C$4&amp;"_"&amp;'HVS-Allgemeines'!$B$5&amp;A33,"")</f>
        <v/>
      </c>
      <c r="C33" s="73"/>
      <c r="D33" s="54" t="str">
        <f t="shared" si="0"/>
        <v/>
      </c>
      <c r="E33" s="68"/>
      <c r="F33" s="68"/>
    </row>
    <row r="34" spans="1:6" x14ac:dyDescent="0.25">
      <c r="A34" s="81"/>
      <c r="B34" s="44" t="str">
        <f>IF(A34&gt;0,"QA_DE_"&amp;'HVS-Allgemeines'!$C$4&amp;"_"&amp;'HVS-Allgemeines'!$B$5&amp;A34,"")</f>
        <v/>
      </c>
      <c r="C34" s="73"/>
      <c r="D34" s="54" t="str">
        <f t="shared" si="0"/>
        <v/>
      </c>
      <c r="E34" s="68"/>
      <c r="F34" s="68"/>
    </row>
    <row r="35" spans="1:6" x14ac:dyDescent="0.25">
      <c r="A35" s="81"/>
      <c r="B35" s="44" t="str">
        <f>IF(A35&gt;0,"QA_DE_"&amp;'HVS-Allgemeines'!$C$4&amp;"_"&amp;'HVS-Allgemeines'!$B$5&amp;A35,"")</f>
        <v/>
      </c>
      <c r="C35" s="73"/>
      <c r="D35" s="54" t="str">
        <f t="shared" si="0"/>
        <v/>
      </c>
      <c r="E35" s="68"/>
      <c r="F35" s="68"/>
    </row>
    <row r="36" spans="1:6" x14ac:dyDescent="0.25">
      <c r="A36" s="81"/>
      <c r="B36" s="44" t="str">
        <f>IF(A36&gt;0,"QA_DE_"&amp;'HVS-Allgemeines'!$C$4&amp;"_"&amp;'HVS-Allgemeines'!$B$5&amp;A36,"")</f>
        <v/>
      </c>
      <c r="C36" s="73"/>
      <c r="D36" s="54" t="str">
        <f t="shared" si="0"/>
        <v/>
      </c>
      <c r="E36" s="68"/>
      <c r="F36" s="68"/>
    </row>
    <row r="37" spans="1:6" x14ac:dyDescent="0.25">
      <c r="A37" s="81"/>
      <c r="B37" s="44" t="str">
        <f>IF(A37&gt;0,"QA_DE_"&amp;'HVS-Allgemeines'!$C$4&amp;"_"&amp;'HVS-Allgemeines'!$B$5&amp;A37,"")</f>
        <v/>
      </c>
      <c r="C37" s="73"/>
      <c r="D37" s="54" t="str">
        <f t="shared" si="0"/>
        <v/>
      </c>
      <c r="E37" s="68"/>
      <c r="F37" s="68"/>
    </row>
    <row r="38" spans="1:6" x14ac:dyDescent="0.25">
      <c r="A38" s="81"/>
      <c r="B38" s="44" t="str">
        <f>IF(A38&gt;0,"QA_DE_"&amp;'HVS-Allgemeines'!$C$4&amp;"_"&amp;'HVS-Allgemeines'!$B$5&amp;A38,"")</f>
        <v/>
      </c>
      <c r="C38" s="73"/>
      <c r="D38" s="54" t="str">
        <f t="shared" ref="D38:D69" si="1">IF(A38&gt;0,"auf dem Land","")</f>
        <v/>
      </c>
      <c r="E38" s="68"/>
      <c r="F38" s="68"/>
    </row>
    <row r="39" spans="1:6" x14ac:dyDescent="0.25">
      <c r="A39" s="81"/>
      <c r="B39" s="44" t="str">
        <f>IF(A39&gt;0,"QA_DE_"&amp;'HVS-Allgemeines'!$C$4&amp;"_"&amp;'HVS-Allgemeines'!$B$5&amp;A39,"")</f>
        <v/>
      </c>
      <c r="C39" s="73"/>
      <c r="D39" s="54" t="str">
        <f t="shared" si="1"/>
        <v/>
      </c>
      <c r="E39" s="68"/>
      <c r="F39" s="68"/>
    </row>
    <row r="40" spans="1:6" x14ac:dyDescent="0.25">
      <c r="A40" s="81"/>
      <c r="B40" s="44" t="str">
        <f>IF(A40&gt;0,"QA_DE_"&amp;'HVS-Allgemeines'!$C$4&amp;"_"&amp;'HVS-Allgemeines'!$B$5&amp;A40,"")</f>
        <v/>
      </c>
      <c r="C40" s="73"/>
      <c r="D40" s="54" t="str">
        <f t="shared" si="1"/>
        <v/>
      </c>
      <c r="E40" s="68"/>
      <c r="F40" s="68"/>
    </row>
    <row r="41" spans="1:6" x14ac:dyDescent="0.25">
      <c r="A41" s="81"/>
      <c r="B41" s="44" t="str">
        <f>IF(A41&gt;0,"QA_DE_"&amp;'HVS-Allgemeines'!$C$4&amp;"_"&amp;'HVS-Allgemeines'!$B$5&amp;A41,"")</f>
        <v/>
      </c>
      <c r="C41" s="73"/>
      <c r="D41" s="54" t="str">
        <f t="shared" si="1"/>
        <v/>
      </c>
      <c r="E41" s="68"/>
      <c r="F41" s="68"/>
    </row>
    <row r="42" spans="1:6" x14ac:dyDescent="0.25">
      <c r="A42" s="81"/>
      <c r="B42" s="44" t="str">
        <f>IF(A42&gt;0,"QA_DE_"&amp;'HVS-Allgemeines'!$C$4&amp;"_"&amp;'HVS-Allgemeines'!$B$5&amp;A42,"")</f>
        <v/>
      </c>
      <c r="C42" s="73"/>
      <c r="D42" s="54" t="str">
        <f t="shared" si="1"/>
        <v/>
      </c>
      <c r="E42" s="68"/>
      <c r="F42" s="68"/>
    </row>
    <row r="43" spans="1:6" x14ac:dyDescent="0.25">
      <c r="A43" s="81"/>
      <c r="B43" s="44" t="str">
        <f>IF(A43&gt;0,"QA_DE_"&amp;'HVS-Allgemeines'!$C$4&amp;"_"&amp;'HVS-Allgemeines'!$B$5&amp;A43,"")</f>
        <v/>
      </c>
      <c r="C43" s="73"/>
      <c r="D43" s="54" t="str">
        <f t="shared" si="1"/>
        <v/>
      </c>
      <c r="E43" s="68"/>
      <c r="F43" s="68"/>
    </row>
    <row r="44" spans="1:6" x14ac:dyDescent="0.25">
      <c r="A44" s="81"/>
      <c r="B44" s="44" t="str">
        <f>IF(A44&gt;0,"QA_DE_"&amp;'HVS-Allgemeines'!$C$4&amp;"_"&amp;'HVS-Allgemeines'!$B$5&amp;A44,"")</f>
        <v/>
      </c>
      <c r="C44" s="73"/>
      <c r="D44" s="54" t="str">
        <f t="shared" si="1"/>
        <v/>
      </c>
      <c r="E44" s="68"/>
      <c r="F44" s="68"/>
    </row>
    <row r="45" spans="1:6" x14ac:dyDescent="0.25">
      <c r="A45" s="81"/>
      <c r="B45" s="44" t="str">
        <f>IF(A45&gt;0,"QA_DE_"&amp;'HVS-Allgemeines'!$C$4&amp;"_"&amp;'HVS-Allgemeines'!$B$5&amp;A45,"")</f>
        <v/>
      </c>
      <c r="C45" s="73"/>
      <c r="D45" s="54" t="str">
        <f t="shared" si="1"/>
        <v/>
      </c>
      <c r="E45" s="68"/>
      <c r="F45" s="68"/>
    </row>
    <row r="46" spans="1:6" x14ac:dyDescent="0.25">
      <c r="A46" s="81"/>
      <c r="B46" s="44" t="str">
        <f>IF(A46&gt;0,"QA_DE_"&amp;'HVS-Allgemeines'!$C$4&amp;"_"&amp;'HVS-Allgemeines'!$B$5&amp;A46,"")</f>
        <v/>
      </c>
      <c r="C46" s="73"/>
      <c r="D46" s="54" t="str">
        <f t="shared" si="1"/>
        <v/>
      </c>
      <c r="E46" s="68"/>
      <c r="F46" s="68"/>
    </row>
    <row r="47" spans="1:6" x14ac:dyDescent="0.25">
      <c r="A47" s="81"/>
      <c r="B47" s="44" t="str">
        <f>IF(A47&gt;0,"QA_DE_"&amp;'HVS-Allgemeines'!$C$4&amp;"_"&amp;'HVS-Allgemeines'!$B$5&amp;A47,"")</f>
        <v/>
      </c>
      <c r="C47" s="73"/>
      <c r="D47" s="54" t="str">
        <f t="shared" si="1"/>
        <v/>
      </c>
      <c r="E47" s="68"/>
      <c r="F47" s="68"/>
    </row>
    <row r="48" spans="1:6" x14ac:dyDescent="0.25">
      <c r="A48" s="81"/>
      <c r="B48" s="44" t="str">
        <f>IF(A48&gt;0,"QA_DE_"&amp;'HVS-Allgemeines'!$C$4&amp;"_"&amp;'HVS-Allgemeines'!$B$5&amp;A48,"")</f>
        <v/>
      </c>
      <c r="C48" s="73"/>
      <c r="D48" s="54" t="str">
        <f t="shared" si="1"/>
        <v/>
      </c>
      <c r="E48" s="68"/>
      <c r="F48" s="68"/>
    </row>
    <row r="49" spans="1:6" x14ac:dyDescent="0.25">
      <c r="A49" s="81"/>
      <c r="B49" s="44" t="str">
        <f>IF(A49&gt;0,"QA_DE_"&amp;'HVS-Allgemeines'!$C$4&amp;"_"&amp;'HVS-Allgemeines'!$B$5&amp;A49,"")</f>
        <v/>
      </c>
      <c r="C49" s="73"/>
      <c r="D49" s="54" t="str">
        <f t="shared" si="1"/>
        <v/>
      </c>
      <c r="E49" s="68"/>
      <c r="F49" s="68"/>
    </row>
    <row r="50" spans="1:6" x14ac:dyDescent="0.25">
      <c r="A50" s="81"/>
      <c r="B50" s="44" t="str">
        <f>IF(A50&gt;0,"QA_DE_"&amp;'HVS-Allgemeines'!$C$4&amp;"_"&amp;'HVS-Allgemeines'!$B$5&amp;A50,"")</f>
        <v/>
      </c>
      <c r="C50" s="73"/>
      <c r="D50" s="54" t="str">
        <f t="shared" si="1"/>
        <v/>
      </c>
      <c r="E50" s="68"/>
      <c r="F50" s="68"/>
    </row>
    <row r="51" spans="1:6" x14ac:dyDescent="0.25">
      <c r="A51" s="81"/>
      <c r="B51" s="44" t="str">
        <f>IF(A51&gt;0,"QA_DE_"&amp;'HVS-Allgemeines'!$C$4&amp;"_"&amp;'HVS-Allgemeines'!$B$5&amp;A51,"")</f>
        <v/>
      </c>
      <c r="C51" s="73"/>
      <c r="D51" s="54" t="str">
        <f t="shared" si="1"/>
        <v/>
      </c>
      <c r="E51" s="68"/>
      <c r="F51" s="68"/>
    </row>
    <row r="52" spans="1:6" x14ac:dyDescent="0.25">
      <c r="A52" s="81"/>
      <c r="B52" s="44" t="str">
        <f>IF(A52&gt;0,"QA_DE_"&amp;'HVS-Allgemeines'!$C$4&amp;"_"&amp;'HVS-Allgemeines'!$B$5&amp;A52,"")</f>
        <v/>
      </c>
      <c r="C52" s="73"/>
      <c r="D52" s="54" t="str">
        <f t="shared" si="1"/>
        <v/>
      </c>
      <c r="E52" s="68"/>
      <c r="F52" s="68"/>
    </row>
    <row r="53" spans="1:6" x14ac:dyDescent="0.25">
      <c r="A53" s="81"/>
      <c r="B53" s="44" t="str">
        <f>IF(A53&gt;0,"QA_DE_"&amp;'HVS-Allgemeines'!$C$4&amp;"_"&amp;'HVS-Allgemeines'!$B$5&amp;A53,"")</f>
        <v/>
      </c>
      <c r="C53" s="73"/>
      <c r="D53" s="54" t="str">
        <f t="shared" si="1"/>
        <v/>
      </c>
      <c r="E53" s="68"/>
      <c r="F53" s="68"/>
    </row>
    <row r="54" spans="1:6" x14ac:dyDescent="0.25">
      <c r="A54" s="81"/>
      <c r="B54" s="44" t="str">
        <f>IF(A54&gt;0,"QA_DE_"&amp;'HVS-Allgemeines'!$C$4&amp;"_"&amp;'HVS-Allgemeines'!$B$5&amp;A54,"")</f>
        <v/>
      </c>
      <c r="C54" s="73"/>
      <c r="D54" s="54" t="str">
        <f t="shared" si="1"/>
        <v/>
      </c>
      <c r="E54" s="68"/>
      <c r="F54" s="68"/>
    </row>
    <row r="55" spans="1:6" x14ac:dyDescent="0.25">
      <c r="A55" s="81"/>
      <c r="B55" s="44" t="str">
        <f>IF(A55&gt;0,"QA_DE_"&amp;'HVS-Allgemeines'!$C$4&amp;"_"&amp;'HVS-Allgemeines'!$B$5&amp;A55,"")</f>
        <v/>
      </c>
      <c r="C55" s="73"/>
      <c r="D55" s="54" t="str">
        <f t="shared" si="1"/>
        <v/>
      </c>
      <c r="E55" s="68"/>
      <c r="F55" s="68"/>
    </row>
    <row r="56" spans="1:6" x14ac:dyDescent="0.25">
      <c r="A56" s="81"/>
      <c r="B56" s="44" t="str">
        <f>IF(A56&gt;0,"QA_DE_"&amp;'HVS-Allgemeines'!$C$4&amp;"_"&amp;'HVS-Allgemeines'!$B$5&amp;A56,"")</f>
        <v/>
      </c>
      <c r="C56" s="73"/>
      <c r="D56" s="54" t="str">
        <f t="shared" si="1"/>
        <v/>
      </c>
      <c r="E56" s="68"/>
      <c r="F56" s="68"/>
    </row>
    <row r="57" spans="1:6" x14ac:dyDescent="0.25">
      <c r="A57" s="81"/>
      <c r="B57" s="44" t="str">
        <f>IF(A57&gt;0,"QA_DE_"&amp;'HVS-Allgemeines'!$C$4&amp;"_"&amp;'HVS-Allgemeines'!$B$5&amp;A57,"")</f>
        <v/>
      </c>
      <c r="C57" s="73"/>
      <c r="D57" s="54" t="str">
        <f t="shared" si="1"/>
        <v/>
      </c>
      <c r="E57" s="68"/>
      <c r="F57" s="68"/>
    </row>
    <row r="58" spans="1:6" x14ac:dyDescent="0.25">
      <c r="A58" s="81"/>
      <c r="B58" s="44" t="str">
        <f>IF(A58&gt;0,"QA_DE_"&amp;'HVS-Allgemeines'!$C$4&amp;"_"&amp;'HVS-Allgemeines'!$B$5&amp;A58,"")</f>
        <v/>
      </c>
      <c r="C58" s="73"/>
      <c r="D58" s="54" t="str">
        <f t="shared" si="1"/>
        <v/>
      </c>
      <c r="E58" s="68"/>
      <c r="F58" s="68"/>
    </row>
    <row r="59" spans="1:6" x14ac:dyDescent="0.25">
      <c r="A59" s="81"/>
      <c r="B59" s="44" t="str">
        <f>IF(A59&gt;0,"QA_DE_"&amp;'HVS-Allgemeines'!$C$4&amp;"_"&amp;'HVS-Allgemeines'!$B$5&amp;A59,"")</f>
        <v/>
      </c>
      <c r="C59" s="73"/>
      <c r="D59" s="54" t="str">
        <f t="shared" si="1"/>
        <v/>
      </c>
      <c r="E59" s="68"/>
      <c r="F59" s="68"/>
    </row>
    <row r="60" spans="1:6" x14ac:dyDescent="0.25">
      <c r="A60" s="81"/>
      <c r="B60" s="44" t="str">
        <f>IF(A60&gt;0,"QA_DE_"&amp;'HVS-Allgemeines'!$C$4&amp;"_"&amp;'HVS-Allgemeines'!$B$5&amp;A60,"")</f>
        <v/>
      </c>
      <c r="C60" s="73"/>
      <c r="D60" s="54" t="str">
        <f t="shared" si="1"/>
        <v/>
      </c>
      <c r="E60" s="68"/>
      <c r="F60" s="68"/>
    </row>
    <row r="61" spans="1:6" x14ac:dyDescent="0.25">
      <c r="A61" s="81"/>
      <c r="B61" s="44" t="str">
        <f>IF(A61&gt;0,"QA_DE_"&amp;'HVS-Allgemeines'!$C$4&amp;"_"&amp;'HVS-Allgemeines'!$B$5&amp;A61,"")</f>
        <v/>
      </c>
      <c r="C61" s="73"/>
      <c r="D61" s="54" t="str">
        <f t="shared" si="1"/>
        <v/>
      </c>
      <c r="E61" s="68"/>
      <c r="F61" s="68"/>
    </row>
    <row r="62" spans="1:6" x14ac:dyDescent="0.25">
      <c r="A62" s="81"/>
      <c r="B62" s="44" t="str">
        <f>IF(A62&gt;0,"QA_DE_"&amp;'HVS-Allgemeines'!$C$4&amp;"_"&amp;'HVS-Allgemeines'!$B$5&amp;A62,"")</f>
        <v/>
      </c>
      <c r="C62" s="73"/>
      <c r="D62" s="54" t="str">
        <f t="shared" si="1"/>
        <v/>
      </c>
      <c r="E62" s="68"/>
      <c r="F62" s="68"/>
    </row>
    <row r="63" spans="1:6" x14ac:dyDescent="0.25">
      <c r="A63" s="81"/>
      <c r="B63" s="44" t="str">
        <f>IF(A63&gt;0,"QA_DE_"&amp;'HVS-Allgemeines'!$C$4&amp;"_"&amp;'HVS-Allgemeines'!$B$5&amp;A63,"")</f>
        <v/>
      </c>
      <c r="C63" s="73"/>
      <c r="D63" s="54" t="str">
        <f t="shared" si="1"/>
        <v/>
      </c>
      <c r="E63" s="68"/>
      <c r="F63" s="68"/>
    </row>
    <row r="64" spans="1:6" x14ac:dyDescent="0.25">
      <c r="A64" s="81"/>
      <c r="B64" s="44" t="str">
        <f>IF(A64&gt;0,"QA_DE_"&amp;'HVS-Allgemeines'!$C$4&amp;"_"&amp;'HVS-Allgemeines'!$B$5&amp;A64,"")</f>
        <v/>
      </c>
      <c r="C64" s="73"/>
      <c r="D64" s="54" t="str">
        <f t="shared" si="1"/>
        <v/>
      </c>
      <c r="E64" s="68"/>
      <c r="F64" s="68"/>
    </row>
    <row r="65" spans="1:6" x14ac:dyDescent="0.25">
      <c r="A65" s="81"/>
      <c r="B65" s="44" t="str">
        <f>IF(A65&gt;0,"QA_DE_"&amp;'HVS-Allgemeines'!$C$4&amp;"_"&amp;'HVS-Allgemeines'!$B$5&amp;A65,"")</f>
        <v/>
      </c>
      <c r="C65" s="73"/>
      <c r="D65" s="54" t="str">
        <f t="shared" si="1"/>
        <v/>
      </c>
      <c r="E65" s="68"/>
      <c r="F65" s="68"/>
    </row>
    <row r="66" spans="1:6" x14ac:dyDescent="0.25">
      <c r="A66" s="81"/>
      <c r="B66" s="44" t="str">
        <f>IF(A66&gt;0,"QA_DE_"&amp;'HVS-Allgemeines'!$C$4&amp;"_"&amp;'HVS-Allgemeines'!$B$5&amp;A66,"")</f>
        <v/>
      </c>
      <c r="C66" s="73"/>
      <c r="D66" s="54" t="str">
        <f t="shared" si="1"/>
        <v/>
      </c>
      <c r="E66" s="68"/>
      <c r="F66" s="68"/>
    </row>
    <row r="67" spans="1:6" x14ac:dyDescent="0.25">
      <c r="A67" s="81"/>
      <c r="B67" s="44" t="str">
        <f>IF(A67&gt;0,"QA_DE_"&amp;'HVS-Allgemeines'!$C$4&amp;"_"&amp;'HVS-Allgemeines'!$B$5&amp;A67,"")</f>
        <v/>
      </c>
      <c r="C67" s="73"/>
      <c r="D67" s="54" t="str">
        <f t="shared" si="1"/>
        <v/>
      </c>
      <c r="E67" s="68"/>
      <c r="F67" s="68"/>
    </row>
    <row r="68" spans="1:6" x14ac:dyDescent="0.25">
      <c r="A68" s="81"/>
      <c r="B68" s="44" t="str">
        <f>IF(A68&gt;0,"QA_DE_"&amp;'HVS-Allgemeines'!$C$4&amp;"_"&amp;'HVS-Allgemeines'!$B$5&amp;A68,"")</f>
        <v/>
      </c>
      <c r="C68" s="73"/>
      <c r="D68" s="54" t="str">
        <f t="shared" si="1"/>
        <v/>
      </c>
      <c r="E68" s="68"/>
      <c r="F68" s="68"/>
    </row>
    <row r="69" spans="1:6" x14ac:dyDescent="0.25">
      <c r="A69" s="81"/>
      <c r="B69" s="44" t="str">
        <f>IF(A69&gt;0,"QA_DE_"&amp;'HVS-Allgemeines'!$C$4&amp;"_"&amp;'HVS-Allgemeines'!$B$5&amp;A69,"")</f>
        <v/>
      </c>
      <c r="C69" s="73"/>
      <c r="D69" s="54" t="str">
        <f t="shared" si="1"/>
        <v/>
      </c>
      <c r="E69" s="68"/>
      <c r="F69" s="68"/>
    </row>
    <row r="70" spans="1:6" x14ac:dyDescent="0.25">
      <c r="A70" s="81"/>
      <c r="B70" s="44" t="str">
        <f>IF(A70&gt;0,"QA_DE_"&amp;'HVS-Allgemeines'!$C$4&amp;"_"&amp;'HVS-Allgemeines'!$B$5&amp;A70,"")</f>
        <v/>
      </c>
      <c r="C70" s="73"/>
      <c r="D70" s="54" t="str">
        <f t="shared" ref="D70:D104" si="2">IF(A70&gt;0,"auf dem Land","")</f>
        <v/>
      </c>
      <c r="E70" s="68"/>
      <c r="F70" s="68"/>
    </row>
    <row r="71" spans="1:6" x14ac:dyDescent="0.25">
      <c r="A71" s="81"/>
      <c r="B71" s="44" t="str">
        <f>IF(A71&gt;0,"QA_DE_"&amp;'HVS-Allgemeines'!$C$4&amp;"_"&amp;'HVS-Allgemeines'!$B$5&amp;A71,"")</f>
        <v/>
      </c>
      <c r="C71" s="73"/>
      <c r="D71" s="54" t="str">
        <f t="shared" si="2"/>
        <v/>
      </c>
      <c r="E71" s="68"/>
      <c r="F71" s="68"/>
    </row>
    <row r="72" spans="1:6" x14ac:dyDescent="0.25">
      <c r="A72" s="81"/>
      <c r="B72" s="44" t="str">
        <f>IF(A72&gt;0,"QA_DE_"&amp;'HVS-Allgemeines'!$C$4&amp;"_"&amp;'HVS-Allgemeines'!$B$5&amp;A72,"")</f>
        <v/>
      </c>
      <c r="C72" s="73"/>
      <c r="D72" s="54" t="str">
        <f t="shared" si="2"/>
        <v/>
      </c>
      <c r="E72" s="68"/>
      <c r="F72" s="68"/>
    </row>
    <row r="73" spans="1:6" x14ac:dyDescent="0.25">
      <c r="A73" s="81"/>
      <c r="B73" s="44" t="str">
        <f>IF(A73&gt;0,"QA_DE_"&amp;'HVS-Allgemeines'!$C$4&amp;"_"&amp;'HVS-Allgemeines'!$B$5&amp;A73,"")</f>
        <v/>
      </c>
      <c r="C73" s="73"/>
      <c r="D73" s="54" t="str">
        <f t="shared" si="2"/>
        <v/>
      </c>
      <c r="E73" s="68"/>
      <c r="F73" s="68"/>
    </row>
    <row r="74" spans="1:6" x14ac:dyDescent="0.25">
      <c r="A74" s="81"/>
      <c r="B74" s="44" t="str">
        <f>IF(A74&gt;0,"QA_DE_"&amp;'HVS-Allgemeines'!$C$4&amp;"_"&amp;'HVS-Allgemeines'!$B$5&amp;A74,"")</f>
        <v/>
      </c>
      <c r="C74" s="73"/>
      <c r="D74" s="54" t="str">
        <f t="shared" si="2"/>
        <v/>
      </c>
      <c r="E74" s="68"/>
      <c r="F74" s="68"/>
    </row>
    <row r="75" spans="1:6" x14ac:dyDescent="0.25">
      <c r="A75" s="81"/>
      <c r="B75" s="44" t="str">
        <f>IF(A75&gt;0,"QA_DE_"&amp;'HVS-Allgemeines'!$C$4&amp;"_"&amp;'HVS-Allgemeines'!$B$5&amp;A75,"")</f>
        <v/>
      </c>
      <c r="C75" s="73"/>
      <c r="D75" s="54" t="str">
        <f t="shared" si="2"/>
        <v/>
      </c>
      <c r="E75" s="68"/>
      <c r="F75" s="68"/>
    </row>
    <row r="76" spans="1:6" x14ac:dyDescent="0.25">
      <c r="A76" s="81"/>
      <c r="B76" s="44" t="str">
        <f>IF(A76&gt;0,"QA_DE_"&amp;'HVS-Allgemeines'!$C$4&amp;"_"&amp;'HVS-Allgemeines'!$B$5&amp;A76,"")</f>
        <v/>
      </c>
      <c r="C76" s="73"/>
      <c r="D76" s="54" t="str">
        <f t="shared" si="2"/>
        <v/>
      </c>
      <c r="E76" s="68"/>
      <c r="F76" s="68"/>
    </row>
    <row r="77" spans="1:6" x14ac:dyDescent="0.25">
      <c r="A77" s="81"/>
      <c r="B77" s="44" t="str">
        <f>IF(A77&gt;0,"QA_DE_"&amp;'HVS-Allgemeines'!$C$4&amp;"_"&amp;'HVS-Allgemeines'!$B$5&amp;A77,"")</f>
        <v/>
      </c>
      <c r="C77" s="73"/>
      <c r="D77" s="54" t="str">
        <f t="shared" si="2"/>
        <v/>
      </c>
      <c r="E77" s="68"/>
      <c r="F77" s="68"/>
    </row>
    <row r="78" spans="1:6" x14ac:dyDescent="0.25">
      <c r="A78" s="81"/>
      <c r="B78" s="44" t="str">
        <f>IF(A78&gt;0,"QA_DE_"&amp;'HVS-Allgemeines'!$C$4&amp;"_"&amp;'HVS-Allgemeines'!$B$5&amp;A78,"")</f>
        <v/>
      </c>
      <c r="C78" s="73"/>
      <c r="D78" s="54" t="str">
        <f t="shared" si="2"/>
        <v/>
      </c>
      <c r="E78" s="68"/>
      <c r="F78" s="68"/>
    </row>
    <row r="79" spans="1:6" x14ac:dyDescent="0.25">
      <c r="A79" s="81"/>
      <c r="B79" s="44" t="str">
        <f>IF(A79&gt;0,"QA_DE_"&amp;'HVS-Allgemeines'!$C$4&amp;"_"&amp;'HVS-Allgemeines'!$B$5&amp;A79,"")</f>
        <v/>
      </c>
      <c r="C79" s="73"/>
      <c r="D79" s="54" t="str">
        <f t="shared" si="2"/>
        <v/>
      </c>
      <c r="E79" s="68"/>
      <c r="F79" s="68"/>
    </row>
    <row r="80" spans="1:6" x14ac:dyDescent="0.25">
      <c r="A80" s="81"/>
      <c r="B80" s="44" t="str">
        <f>IF(A80&gt;0,"QA_DE_"&amp;'HVS-Allgemeines'!$C$4&amp;"_"&amp;'HVS-Allgemeines'!$B$5&amp;A80,"")</f>
        <v/>
      </c>
      <c r="C80" s="73"/>
      <c r="D80" s="54" t="str">
        <f t="shared" si="2"/>
        <v/>
      </c>
      <c r="E80" s="68"/>
      <c r="F80" s="68"/>
    </row>
    <row r="81" spans="1:6" x14ac:dyDescent="0.25">
      <c r="A81" s="81"/>
      <c r="B81" s="44" t="str">
        <f>IF(A81&gt;0,"QA_DE_"&amp;'HVS-Allgemeines'!$C$4&amp;"_"&amp;'HVS-Allgemeines'!$B$5&amp;A81,"")</f>
        <v/>
      </c>
      <c r="C81" s="73"/>
      <c r="D81" s="54" t="str">
        <f t="shared" si="2"/>
        <v/>
      </c>
      <c r="E81" s="68"/>
      <c r="F81" s="68"/>
    </row>
    <row r="82" spans="1:6" x14ac:dyDescent="0.25">
      <c r="A82" s="81"/>
      <c r="B82" s="44" t="str">
        <f>IF(A82&gt;0,"QA_DE_"&amp;'HVS-Allgemeines'!$C$4&amp;"_"&amp;'HVS-Allgemeines'!$B$5&amp;A82,"")</f>
        <v/>
      </c>
      <c r="C82" s="73"/>
      <c r="D82" s="54" t="str">
        <f t="shared" si="2"/>
        <v/>
      </c>
      <c r="E82" s="68"/>
      <c r="F82" s="68"/>
    </row>
    <row r="83" spans="1:6" x14ac:dyDescent="0.25">
      <c r="A83" s="81"/>
      <c r="B83" s="44" t="str">
        <f>IF(A83&gt;0,"QA_DE_"&amp;'HVS-Allgemeines'!$C$4&amp;"_"&amp;'HVS-Allgemeines'!$B$5&amp;A83,"")</f>
        <v/>
      </c>
      <c r="C83" s="73"/>
      <c r="D83" s="54" t="str">
        <f t="shared" si="2"/>
        <v/>
      </c>
      <c r="E83" s="68"/>
      <c r="F83" s="68"/>
    </row>
    <row r="84" spans="1:6" x14ac:dyDescent="0.25">
      <c r="A84" s="81"/>
      <c r="B84" s="44" t="str">
        <f>IF(A84&gt;0,"QA_DE_"&amp;'HVS-Allgemeines'!$C$4&amp;"_"&amp;'HVS-Allgemeines'!$B$5&amp;A84,"")</f>
        <v/>
      </c>
      <c r="C84" s="73"/>
      <c r="D84" s="54" t="str">
        <f t="shared" si="2"/>
        <v/>
      </c>
      <c r="E84" s="68"/>
      <c r="F84" s="68"/>
    </row>
    <row r="85" spans="1:6" x14ac:dyDescent="0.25">
      <c r="A85" s="81"/>
      <c r="B85" s="44" t="str">
        <f>IF(A85&gt;0,"QA_DE_"&amp;'HVS-Allgemeines'!$C$4&amp;"_"&amp;'HVS-Allgemeines'!$B$5&amp;A85,"")</f>
        <v/>
      </c>
      <c r="C85" s="73"/>
      <c r="D85" s="54" t="str">
        <f t="shared" si="2"/>
        <v/>
      </c>
      <c r="E85" s="68"/>
      <c r="F85" s="68"/>
    </row>
    <row r="86" spans="1:6" x14ac:dyDescent="0.25">
      <c r="A86" s="81"/>
      <c r="B86" s="44" t="str">
        <f>IF(A86&gt;0,"QA_DE_"&amp;'HVS-Allgemeines'!$C$4&amp;"_"&amp;'HVS-Allgemeines'!$B$5&amp;A86,"")</f>
        <v/>
      </c>
      <c r="C86" s="73"/>
      <c r="D86" s="54" t="str">
        <f t="shared" si="2"/>
        <v/>
      </c>
      <c r="E86" s="68"/>
      <c r="F86" s="68"/>
    </row>
    <row r="87" spans="1:6" x14ac:dyDescent="0.25">
      <c r="A87" s="81"/>
      <c r="B87" s="44" t="str">
        <f>IF(A87&gt;0,"QA_DE_"&amp;'HVS-Allgemeines'!$C$4&amp;"_"&amp;'HVS-Allgemeines'!$B$5&amp;A87,"")</f>
        <v/>
      </c>
      <c r="C87" s="73"/>
      <c r="D87" s="54" t="str">
        <f t="shared" si="2"/>
        <v/>
      </c>
      <c r="E87" s="68"/>
      <c r="F87" s="68"/>
    </row>
    <row r="88" spans="1:6" x14ac:dyDescent="0.25">
      <c r="A88" s="81"/>
      <c r="B88" s="44" t="str">
        <f>IF(A88&gt;0,"QA_DE_"&amp;'HVS-Allgemeines'!$C$4&amp;"_"&amp;'HVS-Allgemeines'!$B$5&amp;A88,"")</f>
        <v/>
      </c>
      <c r="C88" s="73"/>
      <c r="D88" s="54" t="str">
        <f t="shared" si="2"/>
        <v/>
      </c>
      <c r="E88" s="68"/>
      <c r="F88" s="68"/>
    </row>
    <row r="89" spans="1:6" x14ac:dyDescent="0.25">
      <c r="A89" s="81"/>
      <c r="B89" s="44" t="str">
        <f>IF(A89&gt;0,"QA_DE_"&amp;'HVS-Allgemeines'!$C$4&amp;"_"&amp;'HVS-Allgemeines'!$B$5&amp;A89,"")</f>
        <v/>
      </c>
      <c r="C89" s="73"/>
      <c r="D89" s="54" t="str">
        <f t="shared" si="2"/>
        <v/>
      </c>
      <c r="E89" s="68"/>
      <c r="F89" s="68"/>
    </row>
    <row r="90" spans="1:6" x14ac:dyDescent="0.25">
      <c r="A90" s="81"/>
      <c r="B90" s="44" t="str">
        <f>IF(A90&gt;0,"QA_DE_"&amp;'HVS-Allgemeines'!$C$4&amp;"_"&amp;'HVS-Allgemeines'!$B$5&amp;A90,"")</f>
        <v/>
      </c>
      <c r="C90" s="73"/>
      <c r="D90" s="54" t="str">
        <f t="shared" si="2"/>
        <v/>
      </c>
      <c r="E90" s="68"/>
      <c r="F90" s="68"/>
    </row>
    <row r="91" spans="1:6" x14ac:dyDescent="0.25">
      <c r="A91" s="81"/>
      <c r="B91" s="44" t="str">
        <f>IF(A91&gt;0,"QA_DE_"&amp;'HVS-Allgemeines'!$C$4&amp;"_"&amp;'HVS-Allgemeines'!$B$5&amp;A91,"")</f>
        <v/>
      </c>
      <c r="C91" s="73"/>
      <c r="D91" s="54" t="str">
        <f t="shared" si="2"/>
        <v/>
      </c>
      <c r="E91" s="68"/>
      <c r="F91" s="68"/>
    </row>
    <row r="92" spans="1:6" x14ac:dyDescent="0.25">
      <c r="A92" s="81"/>
      <c r="B92" s="44" t="str">
        <f>IF(A92&gt;0,"QA_DE_"&amp;'HVS-Allgemeines'!$C$4&amp;"_"&amp;'HVS-Allgemeines'!$B$5&amp;A92,"")</f>
        <v/>
      </c>
      <c r="C92" s="73"/>
      <c r="D92" s="54" t="str">
        <f t="shared" si="2"/>
        <v/>
      </c>
      <c r="E92" s="68"/>
      <c r="F92" s="68"/>
    </row>
    <row r="93" spans="1:6" x14ac:dyDescent="0.25">
      <c r="A93" s="81"/>
      <c r="B93" s="44" t="str">
        <f>IF(A93&gt;0,"QA_DE_"&amp;'HVS-Allgemeines'!$C$4&amp;"_"&amp;'HVS-Allgemeines'!$B$5&amp;A93,"")</f>
        <v/>
      </c>
      <c r="C93" s="73"/>
      <c r="D93" s="54" t="str">
        <f t="shared" si="2"/>
        <v/>
      </c>
      <c r="E93" s="68"/>
      <c r="F93" s="68"/>
    </row>
    <row r="94" spans="1:6" x14ac:dyDescent="0.25">
      <c r="A94" s="81"/>
      <c r="B94" s="44" t="str">
        <f>IF(A94&gt;0,"QA_DE_"&amp;'HVS-Allgemeines'!$C$4&amp;"_"&amp;'HVS-Allgemeines'!$B$5&amp;A94,"")</f>
        <v/>
      </c>
      <c r="C94" s="73"/>
      <c r="D94" s="54" t="str">
        <f t="shared" si="2"/>
        <v/>
      </c>
      <c r="E94" s="68"/>
      <c r="F94" s="68"/>
    </row>
    <row r="95" spans="1:6" x14ac:dyDescent="0.25">
      <c r="A95" s="81"/>
      <c r="B95" s="44" t="str">
        <f>IF(A95&gt;0,"QA_DE_"&amp;'HVS-Allgemeines'!$C$4&amp;"_"&amp;'HVS-Allgemeines'!$B$5&amp;A95,"")</f>
        <v/>
      </c>
      <c r="C95" s="73"/>
      <c r="D95" s="54" t="str">
        <f t="shared" si="2"/>
        <v/>
      </c>
      <c r="E95" s="68"/>
      <c r="F95" s="68"/>
    </row>
    <row r="96" spans="1:6" x14ac:dyDescent="0.25">
      <c r="A96" s="81"/>
      <c r="B96" s="44" t="str">
        <f>IF(A96&gt;0,"QA_DE_"&amp;'HVS-Allgemeines'!$C$4&amp;"_"&amp;'HVS-Allgemeines'!$B$5&amp;A96,"")</f>
        <v/>
      </c>
      <c r="C96" s="73"/>
      <c r="D96" s="54" t="str">
        <f t="shared" si="2"/>
        <v/>
      </c>
      <c r="E96" s="68"/>
      <c r="F96" s="68"/>
    </row>
    <row r="97" spans="1:6" x14ac:dyDescent="0.25">
      <c r="A97" s="81"/>
      <c r="B97" s="44" t="str">
        <f>IF(A97&gt;0,"QA_DE_"&amp;'HVS-Allgemeines'!$C$4&amp;"_"&amp;'HVS-Allgemeines'!$B$5&amp;A97,"")</f>
        <v/>
      </c>
      <c r="C97" s="73"/>
      <c r="D97" s="54" t="str">
        <f t="shared" si="2"/>
        <v/>
      </c>
      <c r="E97" s="68"/>
      <c r="F97" s="68"/>
    </row>
    <row r="98" spans="1:6" x14ac:dyDescent="0.25">
      <c r="A98" s="81"/>
      <c r="B98" s="44" t="str">
        <f>IF(A98&gt;0,"QA_DE_"&amp;'HVS-Allgemeines'!$C$4&amp;"_"&amp;'HVS-Allgemeines'!$B$5&amp;A98,"")</f>
        <v/>
      </c>
      <c r="C98" s="73"/>
      <c r="D98" s="54" t="str">
        <f t="shared" si="2"/>
        <v/>
      </c>
      <c r="E98" s="68"/>
      <c r="F98" s="68"/>
    </row>
    <row r="99" spans="1:6" x14ac:dyDescent="0.25">
      <c r="A99" s="81"/>
      <c r="B99" s="44" t="str">
        <f>IF(A99&gt;0,"QA_DE_"&amp;'HVS-Allgemeines'!$C$4&amp;"_"&amp;'HVS-Allgemeines'!$B$5&amp;A99,"")</f>
        <v/>
      </c>
      <c r="C99" s="73"/>
      <c r="D99" s="54" t="str">
        <f t="shared" si="2"/>
        <v/>
      </c>
      <c r="E99" s="68"/>
      <c r="F99" s="68"/>
    </row>
    <row r="100" spans="1:6" x14ac:dyDescent="0.25">
      <c r="A100" s="81"/>
      <c r="B100" s="44" t="str">
        <f>IF(A100&gt;0,"QA_DE_"&amp;'HVS-Allgemeines'!$C$4&amp;"_"&amp;'HVS-Allgemeines'!$B$5&amp;A100,"")</f>
        <v/>
      </c>
      <c r="C100" s="73"/>
      <c r="D100" s="54" t="str">
        <f t="shared" si="2"/>
        <v/>
      </c>
      <c r="E100" s="68"/>
      <c r="F100" s="68"/>
    </row>
    <row r="101" spans="1:6" x14ac:dyDescent="0.25">
      <c r="A101" s="81"/>
      <c r="B101" s="44" t="str">
        <f>IF(A101&gt;0,"QA_DE_"&amp;'HVS-Allgemeines'!$C$4&amp;"_"&amp;'HVS-Allgemeines'!$B$5&amp;A101,"")</f>
        <v/>
      </c>
      <c r="C101" s="73"/>
      <c r="D101" s="54" t="str">
        <f t="shared" si="2"/>
        <v/>
      </c>
      <c r="E101" s="68"/>
      <c r="F101" s="68"/>
    </row>
    <row r="102" spans="1:6" x14ac:dyDescent="0.25">
      <c r="A102" s="81"/>
      <c r="B102" s="44" t="str">
        <f>IF(A102&gt;0,"QA_DE_"&amp;'HVS-Allgemeines'!$C$4&amp;"_"&amp;'HVS-Allgemeines'!$B$5&amp;A102,"")</f>
        <v/>
      </c>
      <c r="C102" s="73"/>
      <c r="D102" s="54" t="str">
        <f t="shared" si="2"/>
        <v/>
      </c>
      <c r="E102" s="68"/>
      <c r="F102" s="68"/>
    </row>
    <row r="103" spans="1:6" x14ac:dyDescent="0.25">
      <c r="A103" s="81"/>
      <c r="B103" s="44" t="str">
        <f>IF(A103&gt;0,"QA_DE_"&amp;'HVS-Allgemeines'!$C$4&amp;"_"&amp;'HVS-Allgemeines'!$B$5&amp;A103,"")</f>
        <v/>
      </c>
      <c r="C103" s="73"/>
      <c r="D103" s="54" t="str">
        <f t="shared" si="2"/>
        <v/>
      </c>
      <c r="E103" s="68"/>
      <c r="F103" s="68"/>
    </row>
    <row r="104" spans="1:6" x14ac:dyDescent="0.25">
      <c r="A104" s="81"/>
      <c r="B104" s="44" t="str">
        <f>IF(A104&gt;0,"QA_DE_"&amp;'HVS-Allgemeines'!$C$4&amp;"_"&amp;'HVS-Allgemeines'!$B$5&amp;A104,"")</f>
        <v/>
      </c>
      <c r="C104" s="73"/>
      <c r="D104" s="54" t="str">
        <f t="shared" si="2"/>
        <v/>
      </c>
      <c r="E104" s="68"/>
      <c r="F104" s="68"/>
    </row>
  </sheetData>
  <sheetProtection password="C5E1" sheet="1" objects="1" scenarios="1"/>
  <mergeCells count="1">
    <mergeCell ref="B1:E1"/>
  </mergeCells>
  <dataValidations count="1">
    <dataValidation type="whole" operator="greaterThan" allowBlank="1" showInputMessage="1" showErrorMessage="1" error="Numerische Angabe erwartet" sqref="A5:A104">
      <formula1>0</formula1>
    </dataValidation>
  </dataValidations>
  <pageMargins left="0.7" right="0.7" top="0.78740157499999996" bottom="0.78740157499999996" header="0.3" footer="0.3"/>
  <pageSetup paperSize="9" orientation="portrait" r:id="rId1"/>
  <ignoredErrors>
    <ignoredError sqref="A6:B16 A5:B5 D5 D6:D16" unlockedFormula="1"/>
  </ignoredError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15</vt:i4>
      </vt:variant>
      <vt:variant>
        <vt:lpstr>Benannte Bereiche</vt:lpstr>
      </vt:variant>
      <vt:variant>
        <vt:i4>2</vt:i4>
      </vt:variant>
    </vt:vector>
  </HeadingPairs>
  <TitlesOfParts>
    <vt:vector size="17" baseType="lpstr">
      <vt:lpstr>-- Lärmaktionsplan --</vt:lpstr>
      <vt:lpstr>LAP-Codelisten</vt:lpstr>
      <vt:lpstr>Codelisten</vt:lpstr>
      <vt:lpstr>HVS-Allgemeines</vt:lpstr>
      <vt:lpstr>HVS-Öffentlichkeitsbeteiligung</vt:lpstr>
      <vt:lpstr>HVS-Lärmkartierung</vt:lpstr>
      <vt:lpstr>HVS-Maßnahmen</vt:lpstr>
      <vt:lpstr>HVS-Wirkungen</vt:lpstr>
      <vt:lpstr>HVS-Ruhige_Gebiete</vt:lpstr>
      <vt:lpstr>GFH-Allgemeines</vt:lpstr>
      <vt:lpstr>GFH-Öffentlichkeitsbeteiligung</vt:lpstr>
      <vt:lpstr>GFH-Lärmkartierung</vt:lpstr>
      <vt:lpstr>GFH-Maßnahmen</vt:lpstr>
      <vt:lpstr>GFH-Wirkungen</vt:lpstr>
      <vt:lpstr>GFH-Ruhige_Gebiete</vt:lpstr>
      <vt:lpstr>'-- Lärmaktionsplan --'!Druckbereich</vt:lpstr>
      <vt:lpstr>'HVS-Maßnahmen'!Druckbereich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Zetek, Achim</dc:creator>
  <cp:lastModifiedBy>Dickschen, Alexander (LUBW)</cp:lastModifiedBy>
  <cp:lastPrinted>2023-11-15T14:24:06Z</cp:lastPrinted>
  <dcterms:created xsi:type="dcterms:W3CDTF">2015-06-05T18:19:34Z</dcterms:created>
  <dcterms:modified xsi:type="dcterms:W3CDTF">2024-04-17T13:01:53Z</dcterms:modified>
</cp:coreProperties>
</file>