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R:\SG 34.2\Projekte\Umgebungslärm\2022\VM_BMU_UBA\Meldetabellen_Länder-AG\09 Doku, Internet\"/>
    </mc:Choice>
  </mc:AlternateContent>
  <workbookProtection workbookPassword="C5E1" lockStructure="1"/>
  <bookViews>
    <workbookView xWindow="0" yWindow="0" windowWidth="28800" windowHeight="11700" tabRatio="827"/>
  </bookViews>
  <sheets>
    <sheet name="-- Lärmaktionsplan --" sheetId="45" r:id="rId1"/>
    <sheet name="LAP-Codelisten" sheetId="19" state="hidden" r:id="rId2"/>
    <sheet name="Codelisten" sheetId="46" state="hidden" r:id="rId3"/>
    <sheet name="HVS-Allgemeines" sheetId="2" r:id="rId4"/>
    <sheet name="HVS-Öffentlichkeitsbeteiligung" sheetId="11" r:id="rId5"/>
    <sheet name="HVS-Lärmkartierung" sheetId="13" r:id="rId6"/>
    <sheet name="HVS-Maßnahmen" sheetId="18" r:id="rId7"/>
    <sheet name="HVS-Wirkungen" sheetId="14" r:id="rId8"/>
    <sheet name="HVS-Ruhige_Gebiete" sheetId="15" r:id="rId9"/>
    <sheet name="HES-Allgemeines" sheetId="35" r:id="rId10"/>
    <sheet name="HES-Öffentlichkeitsbeteiligung" sheetId="37" r:id="rId11"/>
    <sheet name="HES-Lärmkartierung" sheetId="39" r:id="rId12"/>
    <sheet name="HES-Maßnahmen" sheetId="34" r:id="rId13"/>
    <sheet name="HES-Wirkungen" sheetId="41" r:id="rId14"/>
    <sheet name="HES-Ruhige_Gebiete" sheetId="43" r:id="rId15"/>
    <sheet name="GFH-Allgemeines" sheetId="36" state="hidden" r:id="rId16"/>
    <sheet name="GFH-Öffentlichkeitsbeteiligung" sheetId="38" state="hidden" r:id="rId17"/>
    <sheet name="GFH-Lärmkartierung" sheetId="40" state="hidden" r:id="rId18"/>
    <sheet name="GFH-Maßnahmen" sheetId="33" state="hidden" r:id="rId19"/>
    <sheet name="GFH-Wirkungen" sheetId="42" state="hidden" r:id="rId20"/>
    <sheet name="GFH-Ruhige_Gebiete" sheetId="44" state="hidden" r:id="rId21"/>
  </sheets>
  <definedNames>
    <definedName name="_xlnm.Print_Area" localSheetId="0">'-- Lärmaktionsplan --'!$B$1:$J$318</definedName>
    <definedName name="_xlnm.Print_Area" localSheetId="6">'HVS-Maßnahmen'!$A$7:$A$56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2" i="45" l="1"/>
  <c r="B14" i="2" l="1"/>
  <c r="F6" i="43"/>
  <c r="F7" i="43"/>
  <c r="F8" i="43"/>
  <c r="F9" i="43"/>
  <c r="F10" i="43"/>
  <c r="F11" i="43"/>
  <c r="F12" i="43"/>
  <c r="F13" i="43"/>
  <c r="F14" i="43"/>
  <c r="F15" i="43"/>
  <c r="F16" i="43"/>
  <c r="E6" i="43"/>
  <c r="E7" i="43"/>
  <c r="E8" i="43"/>
  <c r="E9" i="43"/>
  <c r="E10" i="43"/>
  <c r="E11" i="43"/>
  <c r="E12" i="43"/>
  <c r="E13" i="43"/>
  <c r="E14" i="43"/>
  <c r="E15" i="43"/>
  <c r="E16" i="43"/>
  <c r="F5" i="43"/>
  <c r="E5" i="43"/>
  <c r="C6" i="43"/>
  <c r="C7" i="43"/>
  <c r="C8" i="43"/>
  <c r="C9" i="43"/>
  <c r="C10" i="43"/>
  <c r="C11" i="43"/>
  <c r="C12" i="43"/>
  <c r="C13" i="43"/>
  <c r="C14" i="43"/>
  <c r="C15" i="43"/>
  <c r="C16" i="43"/>
  <c r="C5" i="43"/>
  <c r="B16" i="41"/>
  <c r="B19" i="41"/>
  <c r="B18" i="41"/>
  <c r="B15" i="41"/>
  <c r="B13" i="41"/>
  <c r="B11" i="41"/>
  <c r="B9" i="41"/>
  <c r="B8" i="41"/>
  <c r="B6" i="41"/>
  <c r="B3" i="41"/>
  <c r="H3" i="34"/>
  <c r="B10" i="39"/>
  <c r="B9" i="39"/>
  <c r="B8" i="39"/>
  <c r="B5" i="39"/>
  <c r="B32" i="37"/>
  <c r="B31" i="37"/>
  <c r="B29" i="37"/>
  <c r="B28" i="37"/>
  <c r="B26" i="37"/>
  <c r="B24" i="37"/>
  <c r="B23" i="37"/>
  <c r="B22" i="37"/>
  <c r="B21" i="37"/>
  <c r="B20" i="37"/>
  <c r="B17" i="37"/>
  <c r="B16" i="37"/>
  <c r="B15" i="37"/>
  <c r="B14" i="37"/>
  <c r="B13" i="37"/>
  <c r="B12" i="37"/>
  <c r="B11" i="37"/>
  <c r="B10" i="37"/>
  <c r="B4" i="37"/>
  <c r="B3" i="37"/>
  <c r="B22" i="35"/>
  <c r="B20" i="35"/>
  <c r="B14" i="35"/>
  <c r="B13" i="35"/>
  <c r="B12" i="35"/>
  <c r="B11" i="35"/>
  <c r="B10" i="35"/>
  <c r="B5" i="35"/>
  <c r="B3" i="35"/>
  <c r="B2" i="35"/>
  <c r="F6" i="15"/>
  <c r="F7" i="15"/>
  <c r="F8" i="15"/>
  <c r="F9" i="15"/>
  <c r="F10" i="15"/>
  <c r="F11" i="15"/>
  <c r="F12" i="15"/>
  <c r="F13" i="15"/>
  <c r="F14" i="15"/>
  <c r="F15" i="15"/>
  <c r="F16" i="15"/>
  <c r="F5" i="15"/>
  <c r="E6" i="15"/>
  <c r="E7" i="15"/>
  <c r="E8" i="15"/>
  <c r="E9" i="15"/>
  <c r="E10" i="15"/>
  <c r="E11" i="15"/>
  <c r="E12" i="15"/>
  <c r="E13" i="15"/>
  <c r="E14" i="15"/>
  <c r="E15" i="15"/>
  <c r="E16" i="15"/>
  <c r="E5" i="15"/>
  <c r="C16" i="15"/>
  <c r="C15" i="15"/>
  <c r="C14" i="15"/>
  <c r="C13" i="15"/>
  <c r="C12" i="15"/>
  <c r="C11" i="15"/>
  <c r="C10" i="15"/>
  <c r="C9" i="15"/>
  <c r="C8" i="15"/>
  <c r="C7" i="15"/>
  <c r="C6" i="15"/>
  <c r="C5" i="15"/>
  <c r="B16" i="14"/>
  <c r="B6" i="14"/>
  <c r="B19" i="14"/>
  <c r="B18" i="14"/>
  <c r="B15" i="14"/>
  <c r="B13" i="14"/>
  <c r="B11" i="14"/>
  <c r="B9" i="14"/>
  <c r="B8" i="14"/>
  <c r="B3" i="14"/>
  <c r="H3" i="18"/>
  <c r="B10" i="13"/>
  <c r="B9" i="13"/>
  <c r="B8" i="13"/>
  <c r="B5" i="13"/>
  <c r="B5" i="2"/>
  <c r="B32" i="11"/>
  <c r="B31" i="11"/>
  <c r="B29" i="11"/>
  <c r="B28" i="11"/>
  <c r="B26" i="11"/>
  <c r="B23" i="11"/>
  <c r="B22" i="11"/>
  <c r="B21" i="11"/>
  <c r="B20" i="11"/>
  <c r="B2" i="2"/>
  <c r="B3" i="2"/>
  <c r="B24" i="11"/>
  <c r="B17" i="11"/>
  <c r="B16" i="11"/>
  <c r="B15" i="11"/>
  <c r="B14" i="11"/>
  <c r="B13" i="11"/>
  <c r="B12" i="11"/>
  <c r="B11" i="11"/>
  <c r="B10" i="11"/>
  <c r="B4" i="11"/>
  <c r="B3" i="11"/>
  <c r="B22" i="2"/>
  <c r="B20" i="2"/>
  <c r="B13" i="2"/>
  <c r="B12" i="2"/>
  <c r="B11" i="2"/>
  <c r="B10" i="2"/>
  <c r="H76" i="45" l="1"/>
  <c r="B4" i="39" s="1"/>
  <c r="C9" i="34" l="1"/>
  <c r="C10" i="34"/>
  <c r="C11" i="34"/>
  <c r="C12" i="34"/>
  <c r="C14" i="34"/>
  <c r="C15" i="34"/>
  <c r="C17" i="34"/>
  <c r="C18" i="34"/>
  <c r="C20" i="34"/>
  <c r="C21" i="34"/>
  <c r="C22" i="34"/>
  <c r="C23" i="34"/>
  <c r="C25" i="34"/>
  <c r="C26" i="34"/>
  <c r="C28" i="34"/>
  <c r="C29" i="34"/>
  <c r="C31" i="34"/>
  <c r="C32" i="34"/>
  <c r="C33" i="34"/>
  <c r="C35" i="34"/>
  <c r="C36" i="34"/>
  <c r="C37" i="34"/>
  <c r="C39" i="34"/>
  <c r="C40" i="34"/>
  <c r="C41" i="34"/>
  <c r="C43" i="34"/>
  <c r="C44" i="34"/>
  <c r="C46" i="34"/>
  <c r="C47" i="34"/>
  <c r="C49" i="34"/>
  <c r="C50" i="34"/>
  <c r="F14" i="34"/>
  <c r="F15" i="34"/>
  <c r="F17" i="34"/>
  <c r="F18" i="34"/>
  <c r="F20" i="34"/>
  <c r="F21" i="34"/>
  <c r="F22" i="34"/>
  <c r="F23" i="34"/>
  <c r="F25" i="34"/>
  <c r="F26" i="34"/>
  <c r="F28" i="34"/>
  <c r="F29" i="34"/>
  <c r="F31" i="34"/>
  <c r="F32" i="34"/>
  <c r="F33" i="34"/>
  <c r="F35" i="34"/>
  <c r="F36" i="34"/>
  <c r="F37" i="34"/>
  <c r="F39" i="34"/>
  <c r="F40" i="34"/>
  <c r="F41" i="34"/>
  <c r="F43" i="34"/>
  <c r="F44" i="34"/>
  <c r="F46" i="34"/>
  <c r="F47" i="34"/>
  <c r="F49" i="34"/>
  <c r="F50" i="34"/>
  <c r="F9" i="34"/>
  <c r="F10" i="34"/>
  <c r="F11" i="34"/>
  <c r="F12" i="34"/>
  <c r="F8" i="34"/>
  <c r="C8" i="34"/>
  <c r="F9" i="18"/>
  <c r="F10" i="18"/>
  <c r="F11" i="18"/>
  <c r="F12" i="18"/>
  <c r="F14" i="18"/>
  <c r="F15" i="18"/>
  <c r="F17" i="18"/>
  <c r="F18" i="18"/>
  <c r="F19" i="18"/>
  <c r="F20" i="18"/>
  <c r="F22" i="18"/>
  <c r="F23" i="18"/>
  <c r="F24" i="18"/>
  <c r="F25" i="18"/>
  <c r="F26" i="18"/>
  <c r="F27" i="18"/>
  <c r="F28" i="18"/>
  <c r="F29" i="18"/>
  <c r="F31" i="18"/>
  <c r="F32" i="18"/>
  <c r="F34" i="18"/>
  <c r="F35" i="18"/>
  <c r="F37" i="18"/>
  <c r="F38" i="18"/>
  <c r="F39" i="18"/>
  <c r="F41" i="18"/>
  <c r="F42" i="18"/>
  <c r="F43" i="18"/>
  <c r="F45" i="18"/>
  <c r="F46" i="18"/>
  <c r="F48" i="18"/>
  <c r="F50" i="18"/>
  <c r="F51" i="18"/>
  <c r="F53" i="18"/>
  <c r="F54" i="18"/>
  <c r="F55" i="18"/>
  <c r="F56" i="18"/>
  <c r="F8" i="18"/>
  <c r="C9" i="18"/>
  <c r="C10" i="18"/>
  <c r="C11" i="18"/>
  <c r="C12" i="18"/>
  <c r="C14" i="18"/>
  <c r="C15" i="18"/>
  <c r="C17" i="18"/>
  <c r="C18" i="18"/>
  <c r="C19" i="18"/>
  <c r="C20" i="18"/>
  <c r="C22" i="18"/>
  <c r="C23" i="18"/>
  <c r="C24" i="18"/>
  <c r="C25" i="18"/>
  <c r="C26" i="18"/>
  <c r="C27" i="18"/>
  <c r="C28" i="18"/>
  <c r="C29" i="18"/>
  <c r="C31" i="18"/>
  <c r="C32" i="18"/>
  <c r="C34" i="18"/>
  <c r="C35" i="18"/>
  <c r="C37" i="18"/>
  <c r="C38" i="18"/>
  <c r="C39" i="18"/>
  <c r="C41" i="18"/>
  <c r="C42" i="18"/>
  <c r="C43" i="18"/>
  <c r="C45" i="18"/>
  <c r="C46" i="18"/>
  <c r="C48" i="18"/>
  <c r="C50" i="18"/>
  <c r="C51" i="18"/>
  <c r="C53" i="18"/>
  <c r="C54" i="18"/>
  <c r="C55" i="18"/>
  <c r="C56" i="18"/>
  <c r="C8" i="18"/>
  <c r="H73" i="45" l="1"/>
  <c r="B4" i="13" s="1"/>
  <c r="B3" i="13"/>
  <c r="H75" i="45"/>
  <c r="B3" i="39" s="1"/>
  <c r="B5" i="40" l="1"/>
  <c r="B3" i="40"/>
  <c r="B4" i="40"/>
  <c r="H3" i="33"/>
  <c r="B3" i="42" l="1"/>
  <c r="C10" i="33"/>
  <c r="C11" i="33"/>
  <c r="C13" i="33"/>
  <c r="C14" i="33"/>
  <c r="C15" i="33"/>
  <c r="C17" i="33"/>
  <c r="C18" i="33"/>
  <c r="C20" i="33"/>
  <c r="C21" i="33"/>
  <c r="C23" i="33"/>
  <c r="C24" i="33"/>
  <c r="C25" i="33"/>
  <c r="C27" i="33"/>
  <c r="C28" i="33"/>
  <c r="C29" i="33"/>
  <c r="C31" i="33"/>
  <c r="C32" i="33"/>
  <c r="C34" i="33"/>
  <c r="C35" i="33"/>
  <c r="C36" i="33"/>
  <c r="C38" i="33"/>
  <c r="C39" i="33"/>
  <c r="C41" i="33"/>
  <c r="C42" i="33"/>
  <c r="C8" i="33"/>
  <c r="F10" i="33"/>
  <c r="F11" i="33"/>
  <c r="F13" i="33"/>
  <c r="F14" i="33"/>
  <c r="F15" i="33"/>
  <c r="F17" i="33"/>
  <c r="F18" i="33"/>
  <c r="F20" i="33"/>
  <c r="F21" i="33"/>
  <c r="F23" i="33"/>
  <c r="F24" i="33"/>
  <c r="F25" i="33"/>
  <c r="F27" i="33"/>
  <c r="F28" i="33"/>
  <c r="F29" i="33"/>
  <c r="F31" i="33"/>
  <c r="F32" i="33"/>
  <c r="F34" i="33"/>
  <c r="F35" i="33"/>
  <c r="F36" i="33"/>
  <c r="F38" i="33"/>
  <c r="F39" i="33"/>
  <c r="F41" i="33"/>
  <c r="F42" i="33"/>
  <c r="F8" i="33"/>
  <c r="A5" i="44"/>
  <c r="D5" i="44" s="1"/>
  <c r="C5" i="44"/>
  <c r="E5" i="44"/>
  <c r="F5" i="44"/>
  <c r="A6" i="44"/>
  <c r="C6" i="44"/>
  <c r="E6" i="44"/>
  <c r="F6" i="44"/>
  <c r="A7" i="44"/>
  <c r="D7" i="44" s="1"/>
  <c r="C7" i="44"/>
  <c r="E7" i="44"/>
  <c r="F7" i="44"/>
  <c r="A8" i="44"/>
  <c r="D8" i="44" s="1"/>
  <c r="C8" i="44"/>
  <c r="E8" i="44"/>
  <c r="F8" i="44"/>
  <c r="A9" i="44"/>
  <c r="D9" i="44" s="1"/>
  <c r="C9" i="44"/>
  <c r="E9" i="44"/>
  <c r="F9" i="44"/>
  <c r="A10" i="44"/>
  <c r="D10" i="44" s="1"/>
  <c r="C10" i="44"/>
  <c r="E10" i="44"/>
  <c r="F10" i="44"/>
  <c r="A11" i="44"/>
  <c r="D11" i="44" s="1"/>
  <c r="C11" i="44"/>
  <c r="E11" i="44"/>
  <c r="F11" i="44"/>
  <c r="A12" i="44"/>
  <c r="D12" i="44" s="1"/>
  <c r="C12" i="44"/>
  <c r="E12" i="44"/>
  <c r="F12" i="44"/>
  <c r="A13" i="44"/>
  <c r="D13" i="44" s="1"/>
  <c r="C13" i="44"/>
  <c r="E13" i="44"/>
  <c r="F13" i="44"/>
  <c r="A14" i="44"/>
  <c r="D14" i="44" s="1"/>
  <c r="C14" i="44"/>
  <c r="E14" i="44"/>
  <c r="F14" i="44"/>
  <c r="A15" i="44"/>
  <c r="D15" i="44" s="1"/>
  <c r="C15" i="44"/>
  <c r="E15" i="44"/>
  <c r="F15" i="44"/>
  <c r="A16" i="44"/>
  <c r="D16" i="44" s="1"/>
  <c r="C16" i="44"/>
  <c r="E16" i="44"/>
  <c r="F16" i="44"/>
  <c r="B17" i="44"/>
  <c r="D17" i="44"/>
  <c r="B18" i="44"/>
  <c r="D18" i="44"/>
  <c r="B19" i="44"/>
  <c r="D19" i="44"/>
  <c r="B20" i="44"/>
  <c r="D20" i="44"/>
  <c r="B21" i="44"/>
  <c r="D21" i="44"/>
  <c r="B22" i="44"/>
  <c r="D22" i="44"/>
  <c r="B23" i="44"/>
  <c r="D23" i="44"/>
  <c r="B24" i="44"/>
  <c r="D24" i="44"/>
  <c r="B25" i="44"/>
  <c r="D25" i="44"/>
  <c r="B26" i="44"/>
  <c r="D26" i="44"/>
  <c r="B27" i="44"/>
  <c r="D27" i="44"/>
  <c r="B28" i="44"/>
  <c r="D28" i="44"/>
  <c r="B29" i="44"/>
  <c r="D29" i="44"/>
  <c r="B30" i="44"/>
  <c r="D30" i="44"/>
  <c r="B31" i="44"/>
  <c r="D31" i="44"/>
  <c r="B32" i="44"/>
  <c r="D32" i="44"/>
  <c r="B33" i="44"/>
  <c r="D33" i="44"/>
  <c r="B34" i="44"/>
  <c r="D34" i="44"/>
  <c r="B35" i="44"/>
  <c r="D35" i="44"/>
  <c r="B36" i="44"/>
  <c r="D36" i="44"/>
  <c r="B37" i="44"/>
  <c r="D37" i="44"/>
  <c r="B38" i="44"/>
  <c r="D38" i="44"/>
  <c r="B39" i="44"/>
  <c r="D39" i="44"/>
  <c r="B40" i="44"/>
  <c r="D40" i="44"/>
  <c r="B41" i="44"/>
  <c r="D41" i="44"/>
  <c r="B42" i="44"/>
  <c r="D42" i="44"/>
  <c r="B43" i="44"/>
  <c r="D43" i="44"/>
  <c r="B44" i="44"/>
  <c r="D44" i="44"/>
  <c r="B45" i="44"/>
  <c r="D45" i="44"/>
  <c r="B46" i="44"/>
  <c r="D46" i="44"/>
  <c r="B47" i="44"/>
  <c r="D47" i="44"/>
  <c r="B48" i="44"/>
  <c r="D48" i="44"/>
  <c r="B49" i="44"/>
  <c r="D49" i="44"/>
  <c r="B50" i="44"/>
  <c r="D50" i="44"/>
  <c r="B51" i="44"/>
  <c r="D51" i="44"/>
  <c r="B52" i="44"/>
  <c r="D52" i="44"/>
  <c r="B53" i="44"/>
  <c r="D53" i="44"/>
  <c r="B54" i="44"/>
  <c r="D54" i="44"/>
  <c r="B55" i="44"/>
  <c r="D55" i="44"/>
  <c r="B56" i="44"/>
  <c r="D56" i="44"/>
  <c r="B57" i="44"/>
  <c r="D57" i="44"/>
  <c r="B58" i="44"/>
  <c r="D58" i="44"/>
  <c r="B59" i="44"/>
  <c r="D59" i="44"/>
  <c r="B60" i="44"/>
  <c r="D60" i="44"/>
  <c r="B61" i="44"/>
  <c r="D61" i="44"/>
  <c r="B62" i="44"/>
  <c r="D62" i="44"/>
  <c r="B63" i="44"/>
  <c r="D63" i="44"/>
  <c r="B64" i="44"/>
  <c r="D64" i="44"/>
  <c r="B65" i="44"/>
  <c r="D65" i="44"/>
  <c r="B66" i="44"/>
  <c r="D66" i="44"/>
  <c r="B67" i="44"/>
  <c r="D67" i="44"/>
  <c r="B68" i="44"/>
  <c r="D68" i="44"/>
  <c r="B69" i="44"/>
  <c r="D69" i="44"/>
  <c r="B70" i="44"/>
  <c r="D70" i="44"/>
  <c r="B71" i="44"/>
  <c r="D71" i="44"/>
  <c r="B72" i="44"/>
  <c r="D72" i="44"/>
  <c r="B73" i="44"/>
  <c r="D73" i="44"/>
  <c r="B74" i="44"/>
  <c r="D74" i="44"/>
  <c r="B75" i="44"/>
  <c r="D75" i="44"/>
  <c r="B76" i="44"/>
  <c r="D76" i="44"/>
  <c r="B77" i="44"/>
  <c r="D77" i="44"/>
  <c r="B78" i="44"/>
  <c r="D78" i="44"/>
  <c r="B79" i="44"/>
  <c r="D79" i="44"/>
  <c r="B80" i="44"/>
  <c r="D80" i="44"/>
  <c r="B81" i="44"/>
  <c r="D81" i="44"/>
  <c r="B82" i="44"/>
  <c r="D82" i="44"/>
  <c r="B83" i="44"/>
  <c r="D83" i="44"/>
  <c r="B84" i="44"/>
  <c r="D84" i="44"/>
  <c r="B85" i="44"/>
  <c r="D85" i="44"/>
  <c r="B86" i="44"/>
  <c r="D86" i="44"/>
  <c r="B87" i="44"/>
  <c r="D87" i="44"/>
  <c r="B88" i="44"/>
  <c r="D88" i="44"/>
  <c r="B89" i="44"/>
  <c r="D89" i="44"/>
  <c r="B90" i="44"/>
  <c r="D90" i="44"/>
  <c r="B91" i="44"/>
  <c r="D91" i="44"/>
  <c r="B92" i="44"/>
  <c r="D92" i="44"/>
  <c r="B93" i="44"/>
  <c r="D93" i="44"/>
  <c r="B94" i="44"/>
  <c r="D94" i="44"/>
  <c r="B95" i="44"/>
  <c r="D95" i="44"/>
  <c r="B96" i="44"/>
  <c r="D96" i="44"/>
  <c r="B97" i="44"/>
  <c r="D97" i="44"/>
  <c r="B98" i="44"/>
  <c r="D98" i="44"/>
  <c r="B99" i="44"/>
  <c r="D99" i="44"/>
  <c r="B100" i="44"/>
  <c r="D100" i="44"/>
  <c r="B101" i="44"/>
  <c r="D101" i="44"/>
  <c r="B102" i="44"/>
  <c r="D102" i="44"/>
  <c r="B103" i="44"/>
  <c r="D103" i="44"/>
  <c r="B104" i="44"/>
  <c r="D104" i="44"/>
  <c r="A5" i="43"/>
  <c r="D5" i="43" s="1"/>
  <c r="A6" i="43"/>
  <c r="D6" i="43" s="1"/>
  <c r="A7" i="43"/>
  <c r="D7" i="43" s="1"/>
  <c r="A8" i="43"/>
  <c r="D8" i="43" s="1"/>
  <c r="A9" i="43"/>
  <c r="D9" i="43" s="1"/>
  <c r="A10" i="43"/>
  <c r="D10" i="43" s="1"/>
  <c r="A11" i="43"/>
  <c r="D11" i="43" s="1"/>
  <c r="A12" i="43"/>
  <c r="A13" i="43"/>
  <c r="D13" i="43" s="1"/>
  <c r="A14" i="43"/>
  <c r="D14" i="43" s="1"/>
  <c r="A15" i="43"/>
  <c r="D15" i="43" s="1"/>
  <c r="A16" i="43"/>
  <c r="D16" i="43" s="1"/>
  <c r="B17" i="43"/>
  <c r="D17" i="43"/>
  <c r="B18" i="43"/>
  <c r="D18" i="43"/>
  <c r="B19" i="43"/>
  <c r="D19" i="43"/>
  <c r="B20" i="43"/>
  <c r="D20" i="43"/>
  <c r="B21" i="43"/>
  <c r="D21" i="43"/>
  <c r="B22" i="43"/>
  <c r="D22" i="43"/>
  <c r="B23" i="43"/>
  <c r="D23" i="43"/>
  <c r="B24" i="43"/>
  <c r="D24" i="43"/>
  <c r="B25" i="43"/>
  <c r="D25" i="43"/>
  <c r="B26" i="43"/>
  <c r="D26" i="43"/>
  <c r="B27" i="43"/>
  <c r="D27" i="43"/>
  <c r="B28" i="43"/>
  <c r="D28" i="43"/>
  <c r="B29" i="43"/>
  <c r="D29" i="43"/>
  <c r="B30" i="43"/>
  <c r="D30" i="43"/>
  <c r="B31" i="43"/>
  <c r="D31" i="43"/>
  <c r="B32" i="43"/>
  <c r="D32" i="43"/>
  <c r="B33" i="43"/>
  <c r="D33" i="43"/>
  <c r="B34" i="43"/>
  <c r="D34" i="43"/>
  <c r="B35" i="43"/>
  <c r="D35" i="43"/>
  <c r="B36" i="43"/>
  <c r="D36" i="43"/>
  <c r="B37" i="43"/>
  <c r="D37" i="43"/>
  <c r="B38" i="43"/>
  <c r="D38" i="43"/>
  <c r="B39" i="43"/>
  <c r="D39" i="43"/>
  <c r="B40" i="43"/>
  <c r="D40" i="43"/>
  <c r="B41" i="43"/>
  <c r="D41" i="43"/>
  <c r="B42" i="43"/>
  <c r="D42" i="43"/>
  <c r="B43" i="43"/>
  <c r="D43" i="43"/>
  <c r="B44" i="43"/>
  <c r="D44" i="43"/>
  <c r="B45" i="43"/>
  <c r="D45" i="43"/>
  <c r="B46" i="43"/>
  <c r="D46" i="43"/>
  <c r="B47" i="43"/>
  <c r="D47" i="43"/>
  <c r="B48" i="43"/>
  <c r="D48" i="43"/>
  <c r="B49" i="43"/>
  <c r="D49" i="43"/>
  <c r="B50" i="43"/>
  <c r="D50" i="43"/>
  <c r="B51" i="43"/>
  <c r="D51" i="43"/>
  <c r="B52" i="43"/>
  <c r="D52" i="43"/>
  <c r="B53" i="43"/>
  <c r="D53" i="43"/>
  <c r="B54" i="43"/>
  <c r="D54" i="43"/>
  <c r="B55" i="43"/>
  <c r="D55" i="43"/>
  <c r="B56" i="43"/>
  <c r="D56" i="43"/>
  <c r="B57" i="43"/>
  <c r="D57" i="43"/>
  <c r="B58" i="43"/>
  <c r="D58" i="43"/>
  <c r="B59" i="43"/>
  <c r="D59" i="43"/>
  <c r="B60" i="43"/>
  <c r="D60" i="43"/>
  <c r="B61" i="43"/>
  <c r="D61" i="43"/>
  <c r="B62" i="43"/>
  <c r="D62" i="43"/>
  <c r="B63" i="43"/>
  <c r="D63" i="43"/>
  <c r="B64" i="43"/>
  <c r="D64" i="43"/>
  <c r="B65" i="43"/>
  <c r="D65" i="43"/>
  <c r="B66" i="43"/>
  <c r="D66" i="43"/>
  <c r="B67" i="43"/>
  <c r="D67" i="43"/>
  <c r="B68" i="43"/>
  <c r="D68" i="43"/>
  <c r="B69" i="43"/>
  <c r="D69" i="43"/>
  <c r="B70" i="43"/>
  <c r="D70" i="43"/>
  <c r="B71" i="43"/>
  <c r="D71" i="43"/>
  <c r="B72" i="43"/>
  <c r="D72" i="43"/>
  <c r="B73" i="43"/>
  <c r="D73" i="43"/>
  <c r="B74" i="43"/>
  <c r="D74" i="43"/>
  <c r="B75" i="43"/>
  <c r="D75" i="43"/>
  <c r="B76" i="43"/>
  <c r="D76" i="43"/>
  <c r="B77" i="43"/>
  <c r="D77" i="43"/>
  <c r="B78" i="43"/>
  <c r="D78" i="43"/>
  <c r="B79" i="43"/>
  <c r="D79" i="43"/>
  <c r="B80" i="43"/>
  <c r="D80" i="43"/>
  <c r="B81" i="43"/>
  <c r="D81" i="43"/>
  <c r="B82" i="43"/>
  <c r="D82" i="43"/>
  <c r="B83" i="43"/>
  <c r="D83" i="43"/>
  <c r="B84" i="43"/>
  <c r="D84" i="43"/>
  <c r="B85" i="43"/>
  <c r="D85" i="43"/>
  <c r="B86" i="43"/>
  <c r="D86" i="43"/>
  <c r="B87" i="43"/>
  <c r="D87" i="43"/>
  <c r="B88" i="43"/>
  <c r="D88" i="43"/>
  <c r="B89" i="43"/>
  <c r="D89" i="43"/>
  <c r="B90" i="43"/>
  <c r="D90" i="43"/>
  <c r="B91" i="43"/>
  <c r="D91" i="43"/>
  <c r="B92" i="43"/>
  <c r="D92" i="43"/>
  <c r="B93" i="43"/>
  <c r="D93" i="43"/>
  <c r="B94" i="43"/>
  <c r="D94" i="43"/>
  <c r="B95" i="43"/>
  <c r="D95" i="43"/>
  <c r="B96" i="43"/>
  <c r="D96" i="43"/>
  <c r="B97" i="43"/>
  <c r="D97" i="43"/>
  <c r="B98" i="43"/>
  <c r="D98" i="43"/>
  <c r="B99" i="43"/>
  <c r="D99" i="43"/>
  <c r="B100" i="43"/>
  <c r="D100" i="43"/>
  <c r="B101" i="43"/>
  <c r="D101" i="43"/>
  <c r="B102" i="43"/>
  <c r="D102" i="43"/>
  <c r="B103" i="43"/>
  <c r="D103" i="43"/>
  <c r="B104" i="43"/>
  <c r="D104" i="43"/>
  <c r="B6" i="42"/>
  <c r="B8" i="42"/>
  <c r="B9" i="42"/>
  <c r="B11" i="42"/>
  <c r="B13" i="42"/>
  <c r="B15" i="42"/>
  <c r="B16" i="42"/>
  <c r="B18" i="42"/>
  <c r="B19" i="42"/>
  <c r="B8" i="40"/>
  <c r="B9" i="40"/>
  <c r="B10" i="40"/>
  <c r="D6" i="44" l="1"/>
  <c r="D12" i="43"/>
  <c r="B3" i="38"/>
  <c r="B4" i="38"/>
  <c r="B6" i="38"/>
  <c r="B7" i="38"/>
  <c r="B10" i="38"/>
  <c r="B11" i="38"/>
  <c r="B12" i="38"/>
  <c r="B13" i="38"/>
  <c r="B14" i="38"/>
  <c r="B15" i="38"/>
  <c r="B16" i="38"/>
  <c r="B17" i="38"/>
  <c r="B20" i="38"/>
  <c r="B21" i="38"/>
  <c r="B22" i="38"/>
  <c r="B23" i="38"/>
  <c r="B24" i="38"/>
  <c r="B26" i="38"/>
  <c r="B28" i="38"/>
  <c r="B29" i="38"/>
  <c r="B31" i="38"/>
  <c r="B32" i="38"/>
  <c r="B6" i="37"/>
  <c r="B7" i="37"/>
  <c r="B2" i="36"/>
  <c r="A5" i="36" s="1"/>
  <c r="B3" i="36"/>
  <c r="B4" i="36"/>
  <c r="C4" i="36" s="1"/>
  <c r="B5" i="36"/>
  <c r="D5" i="36" s="1"/>
  <c r="B7" i="36"/>
  <c r="B10" i="36"/>
  <c r="B11" i="36"/>
  <c r="B12" i="36"/>
  <c r="B13" i="36"/>
  <c r="B14" i="36"/>
  <c r="B17" i="36"/>
  <c r="B18" i="36"/>
  <c r="B20" i="36"/>
  <c r="B22" i="36"/>
  <c r="A5" i="35"/>
  <c r="B4" i="35"/>
  <c r="C4" i="35" s="1"/>
  <c r="D5" i="35"/>
  <c r="B17" i="35"/>
  <c r="B18" i="35"/>
  <c r="B18" i="2"/>
  <c r="B17" i="2"/>
  <c r="B6" i="36" l="1"/>
  <c r="B5" i="44"/>
  <c r="B9" i="44"/>
  <c r="B16" i="44"/>
  <c r="B13" i="44"/>
  <c r="B10" i="44"/>
  <c r="B7" i="44"/>
  <c r="B14" i="44"/>
  <c r="B11" i="44"/>
  <c r="B8" i="44"/>
  <c r="B15" i="44"/>
  <c r="B15" i="43"/>
  <c r="B5" i="43"/>
  <c r="B9" i="43"/>
  <c r="B13" i="43"/>
  <c r="B10" i="43"/>
  <c r="B14" i="43"/>
  <c r="B8" i="43"/>
  <c r="B16" i="43"/>
  <c r="B6" i="43"/>
  <c r="B7" i="43"/>
  <c r="B11" i="43"/>
  <c r="B6" i="44"/>
  <c r="B12" i="43"/>
  <c r="B12" i="44"/>
  <c r="B15" i="36"/>
  <c r="B6" i="35"/>
  <c r="B15" i="35"/>
  <c r="A5" i="15" l="1"/>
  <c r="A6" i="15"/>
  <c r="A7" i="15"/>
  <c r="D7" i="15" s="1"/>
  <c r="D5" i="15" s="1"/>
  <c r="A8" i="15"/>
  <c r="D8" i="15" s="1"/>
  <c r="A9" i="15"/>
  <c r="D9" i="15" s="1"/>
  <c r="A10" i="15"/>
  <c r="A11" i="15"/>
  <c r="A12" i="15"/>
  <c r="A13" i="15"/>
  <c r="D13" i="15" s="1"/>
  <c r="A14" i="15"/>
  <c r="D14" i="15" s="1"/>
  <c r="A15" i="15"/>
  <c r="A16" i="15"/>
  <c r="D16" i="15" s="1"/>
  <c r="B17" i="15"/>
  <c r="D17" i="15"/>
  <c r="B18" i="15"/>
  <c r="D18" i="15"/>
  <c r="B19" i="15"/>
  <c r="D19" i="15"/>
  <c r="B20" i="15"/>
  <c r="D20" i="15"/>
  <c r="B21" i="15"/>
  <c r="D21" i="15"/>
  <c r="B22" i="15"/>
  <c r="D22" i="15"/>
  <c r="B23" i="15"/>
  <c r="D23" i="15"/>
  <c r="B24" i="15"/>
  <c r="D24" i="15"/>
  <c r="B25" i="15"/>
  <c r="D25" i="15"/>
  <c r="B26" i="15"/>
  <c r="D26" i="15"/>
  <c r="B27" i="15"/>
  <c r="D27" i="15"/>
  <c r="B28" i="15"/>
  <c r="D28" i="15"/>
  <c r="B29" i="15"/>
  <c r="D29" i="15"/>
  <c r="B30" i="15"/>
  <c r="D30" i="15"/>
  <c r="B31" i="15"/>
  <c r="D31" i="15"/>
  <c r="B32" i="15"/>
  <c r="D32" i="15"/>
  <c r="B33" i="15"/>
  <c r="D33" i="15"/>
  <c r="B34" i="15"/>
  <c r="D34" i="15"/>
  <c r="B35" i="15"/>
  <c r="D35" i="15"/>
  <c r="B36" i="15"/>
  <c r="D36" i="15"/>
  <c r="B37" i="15"/>
  <c r="D37" i="15"/>
  <c r="B38" i="15"/>
  <c r="D38" i="15"/>
  <c r="B39" i="15"/>
  <c r="D39" i="15"/>
  <c r="B40" i="15"/>
  <c r="D40" i="15"/>
  <c r="B41" i="15"/>
  <c r="D41" i="15"/>
  <c r="B42" i="15"/>
  <c r="D42" i="15"/>
  <c r="B43" i="15"/>
  <c r="D43" i="15"/>
  <c r="B44" i="15"/>
  <c r="D44" i="15"/>
  <c r="B45" i="15"/>
  <c r="D45" i="15"/>
  <c r="B46" i="15"/>
  <c r="D46" i="15"/>
  <c r="B47" i="15"/>
  <c r="D47" i="15"/>
  <c r="B48" i="15"/>
  <c r="D48" i="15"/>
  <c r="B49" i="15"/>
  <c r="D49" i="15"/>
  <c r="B50" i="15"/>
  <c r="D50" i="15"/>
  <c r="B51" i="15"/>
  <c r="D51" i="15"/>
  <c r="B52" i="15"/>
  <c r="D52" i="15"/>
  <c r="B53" i="15"/>
  <c r="D53" i="15"/>
  <c r="B54" i="15"/>
  <c r="D54" i="15"/>
  <c r="B55" i="15"/>
  <c r="D55" i="15"/>
  <c r="B56" i="15"/>
  <c r="D56" i="15"/>
  <c r="B57" i="15"/>
  <c r="D57" i="15"/>
  <c r="B58" i="15"/>
  <c r="D58" i="15"/>
  <c r="B59" i="15"/>
  <c r="D59" i="15"/>
  <c r="B60" i="15"/>
  <c r="D60" i="15"/>
  <c r="B61" i="15"/>
  <c r="D61" i="15"/>
  <c r="B62" i="15"/>
  <c r="D62" i="15"/>
  <c r="B63" i="15"/>
  <c r="D63" i="15"/>
  <c r="B64" i="15"/>
  <c r="D64" i="15"/>
  <c r="B65" i="15"/>
  <c r="D65" i="15"/>
  <c r="B66" i="15"/>
  <c r="D66" i="15"/>
  <c r="B67" i="15"/>
  <c r="D67" i="15"/>
  <c r="B68" i="15"/>
  <c r="D68" i="15"/>
  <c r="B69" i="15"/>
  <c r="D69" i="15"/>
  <c r="B70" i="15"/>
  <c r="D70" i="15"/>
  <c r="B71" i="15"/>
  <c r="D71" i="15"/>
  <c r="B72" i="15"/>
  <c r="D72" i="15"/>
  <c r="B73" i="15"/>
  <c r="D73" i="15"/>
  <c r="B74" i="15"/>
  <c r="D74" i="15"/>
  <c r="B75" i="15"/>
  <c r="D75" i="15"/>
  <c r="B76" i="15"/>
  <c r="D76" i="15"/>
  <c r="B77" i="15"/>
  <c r="D77" i="15"/>
  <c r="B78" i="15"/>
  <c r="D78" i="15"/>
  <c r="B79" i="15"/>
  <c r="D79" i="15"/>
  <c r="B80" i="15"/>
  <c r="D80" i="15"/>
  <c r="B81" i="15"/>
  <c r="D81" i="15"/>
  <c r="B82" i="15"/>
  <c r="D82" i="15"/>
  <c r="B83" i="15"/>
  <c r="D83" i="15"/>
  <c r="B84" i="15"/>
  <c r="D84" i="15"/>
  <c r="B85" i="15"/>
  <c r="D85" i="15"/>
  <c r="B86" i="15"/>
  <c r="D86" i="15"/>
  <c r="B87" i="15"/>
  <c r="D87" i="15"/>
  <c r="B88" i="15"/>
  <c r="D88" i="15"/>
  <c r="B89" i="15"/>
  <c r="D89" i="15"/>
  <c r="B90" i="15"/>
  <c r="D90" i="15"/>
  <c r="B91" i="15"/>
  <c r="D91" i="15"/>
  <c r="B92" i="15"/>
  <c r="D92" i="15"/>
  <c r="B93" i="15"/>
  <c r="D93" i="15"/>
  <c r="B94" i="15"/>
  <c r="D94" i="15"/>
  <c r="B95" i="15"/>
  <c r="D95" i="15"/>
  <c r="B96" i="15"/>
  <c r="D96" i="15"/>
  <c r="B97" i="15"/>
  <c r="D97" i="15"/>
  <c r="B98" i="15"/>
  <c r="D98" i="15"/>
  <c r="B99" i="15"/>
  <c r="D99" i="15"/>
  <c r="B100" i="15"/>
  <c r="D100" i="15"/>
  <c r="B101" i="15"/>
  <c r="D101" i="15"/>
  <c r="B102" i="15"/>
  <c r="D102" i="15"/>
  <c r="B103" i="15"/>
  <c r="D103" i="15"/>
  <c r="B104" i="15"/>
  <c r="D104" i="15"/>
  <c r="B6" i="11"/>
  <c r="B7" i="11"/>
  <c r="D12" i="15" l="1"/>
  <c r="D6" i="15"/>
  <c r="D11" i="15"/>
  <c r="D15" i="15"/>
  <c r="D10" i="15"/>
  <c r="B4" i="2" l="1"/>
  <c r="C4" i="2" s="1"/>
  <c r="B6" i="2" l="1"/>
  <c r="D5" i="2"/>
  <c r="B8" i="15"/>
  <c r="B14" i="15"/>
  <c r="B13" i="15"/>
  <c r="B16" i="15"/>
  <c r="B9" i="15"/>
  <c r="B7" i="15"/>
  <c r="B12" i="15"/>
  <c r="B11" i="15"/>
  <c r="B6" i="15"/>
  <c r="B15" i="15"/>
  <c r="B5" i="15"/>
  <c r="B10" i="15"/>
  <c r="A5" i="2"/>
  <c r="B15" i="2" l="1"/>
</calcChain>
</file>

<file path=xl/sharedStrings.xml><?xml version="1.0" encoding="utf-8"?>
<sst xmlns="http://schemas.openxmlformats.org/spreadsheetml/2006/main" count="949" uniqueCount="346">
  <si>
    <t>Erläuterungen und Ausfüllhinweise</t>
  </si>
  <si>
    <t>Kommune</t>
  </si>
  <si>
    <t>Bundesland</t>
  </si>
  <si>
    <t>Sachsen-Anhalt</t>
  </si>
  <si>
    <t>1.     Allgemeine Angaben</t>
  </si>
  <si>
    <t>Name der Stadt/Gemeinde</t>
  </si>
  <si>
    <t>Amtlicher Gemeindeschlüssel</t>
  </si>
  <si>
    <t>Vollständiger Name der Behörde</t>
  </si>
  <si>
    <t>Straße</t>
  </si>
  <si>
    <t>Postleitzahl</t>
  </si>
  <si>
    <t>Ort</t>
  </si>
  <si>
    <t>Angaben über die geschätzte Zahl der betroffenen Menschen in den Isophonenbändern</t>
  </si>
  <si>
    <t>&gt;55-59</t>
  </si>
  <si>
    <t>&gt;60-64</t>
  </si>
  <si>
    <t>&gt;65-69</t>
  </si>
  <si>
    <t>&gt;70-74</t>
  </si>
  <si>
    <t>&gt;75</t>
  </si>
  <si>
    <t>&gt;50-54</t>
  </si>
  <si>
    <t>&gt; 55-59</t>
  </si>
  <si>
    <t>&gt;70</t>
  </si>
  <si>
    <t xml:space="preserve">Fälle starker Belästigung </t>
  </si>
  <si>
    <t>Fälle starker Schlafstörung</t>
  </si>
  <si>
    <t>Anzahl der Personen, die in dem vom Lärmaktionsplan erfassten Gebiet…</t>
  </si>
  <si>
    <t>Lfd. Nr.</t>
  </si>
  <si>
    <t>Wenn ja:</t>
  </si>
  <si>
    <t>Name des ruhigen Gebietes</t>
  </si>
  <si>
    <t>Schutzmaßnahmen</t>
  </si>
  <si>
    <t>Anzeigen/Werbung</t>
  </si>
  <si>
    <t>Ansprache verschiedener Interessenträger</t>
  </si>
  <si>
    <t>Informationskampagne</t>
  </si>
  <si>
    <t>Öffentliche Veranstaltung</t>
  </si>
  <si>
    <t>Umfrage</t>
  </si>
  <si>
    <t>Workshop</t>
  </si>
  <si>
    <t>Bürger:innen</t>
  </si>
  <si>
    <t>Nichtstaatliche Organisationen</t>
  </si>
  <si>
    <t>Staatliche Stellen</t>
  </si>
  <si>
    <t>Privatwirtschaft</t>
  </si>
  <si>
    <t>6.1   Überprüfung der Umsetzung</t>
  </si>
  <si>
    <t>Angabe, ob Regelungen für die Überprüfung der Umsetzung des Lärmaktionsplans vorgesehen sind</t>
  </si>
  <si>
    <t>6.2   Überprüfung der Wirksamkeit</t>
  </si>
  <si>
    <t>Angabe, ob Regelungen für die Überprüfung der Wirksamkeit des Lärmaktionsplans vorgesehen sind</t>
  </si>
  <si>
    <t>Änderung des Emissionspegels</t>
  </si>
  <si>
    <t>Maßnahmen am Straßenbelag</t>
  </si>
  <si>
    <t>Lärmarme Reifen</t>
  </si>
  <si>
    <t>Leise Motoren</t>
  </si>
  <si>
    <t>Maßnahmen an der Auspuffanlage</t>
  </si>
  <si>
    <t>Umrüstung auf leisere öffentliche Verkehrsmittel und Komponenten</t>
  </si>
  <si>
    <t>Zeitliche Beschränkungen</t>
  </si>
  <si>
    <t>Zeitliche Beschränkung für LKW</t>
  </si>
  <si>
    <t>Zeitliche Beschränkung für PKW</t>
  </si>
  <si>
    <t>Maßnahmen zur Geschwindigkeitsreduzierung</t>
  </si>
  <si>
    <t>Verringerung der Fahrgeschwindigkeit und Lichtsignalsteuerung</t>
  </si>
  <si>
    <t>Kreisverkehre und Kreuzungen</t>
  </si>
  <si>
    <t>Bauliche Maßnahmen zur Verkehrsberuhigung</t>
  </si>
  <si>
    <t>Ausweisung von verkehrsberuhigten Zonen</t>
  </si>
  <si>
    <t>Sonstige Verkehrsmanagementmaßnahmen</t>
  </si>
  <si>
    <t>Verbesserung der Infrastruktur für Radfahrer und Fußgänger</t>
  </si>
  <si>
    <t>Intelligente Mobilität</t>
  </si>
  <si>
    <t>Veränderung/Reduzierung der Fahrspuren</t>
  </si>
  <si>
    <t>Fahrverbote und Umleitungen für LKW</t>
  </si>
  <si>
    <t>Fahrverbote und Umleitungen für PKW</t>
  </si>
  <si>
    <t>Parkraumbewirtschaftung</t>
  </si>
  <si>
    <t>City-Maut</t>
  </si>
  <si>
    <t>Lärmschutzwände</t>
  </si>
  <si>
    <t>Lärmschutzwände und Instandhaltung</t>
  </si>
  <si>
    <t>Grüne Lärmschutzwände und Instandhaltung</t>
  </si>
  <si>
    <t>Schalldämmung an Gebäuden</t>
  </si>
  <si>
    <t>Sonstige Maßnahmen zur Schalldämmung</t>
  </si>
  <si>
    <t>Flächennutzungsplanung</t>
  </si>
  <si>
    <t>Flächennutzungsplanung/Bauleitplanung</t>
  </si>
  <si>
    <t>Lärmreduzierung für sensible Gebiete</t>
  </si>
  <si>
    <t>Lärmschutzbereiche</t>
  </si>
  <si>
    <t>Verfügbarkeit von ruhigen Gebieten</t>
  </si>
  <si>
    <t>Verfügbarkeit von Grünflächen</t>
  </si>
  <si>
    <t>Neue Infrastruktur</t>
  </si>
  <si>
    <t>Neubau von Strecken</t>
  </si>
  <si>
    <t>Neue Eisenbahnumfahrung/neues Brückenbauwerk</t>
  </si>
  <si>
    <t>Neubau von Tunneln</t>
  </si>
  <si>
    <t>Sperrung von Verkehrsanlagen</t>
  </si>
  <si>
    <t>Kommunikation</t>
  </si>
  <si>
    <t>Vermittlung von Informationen</t>
  </si>
  <si>
    <t>Beschwerdemanagement</t>
  </si>
  <si>
    <t>Maßnahmen zur Verhaltensänderung</t>
  </si>
  <si>
    <t>Förderung der lärmarmen Mobilität</t>
  </si>
  <si>
    <t>Förderung des öffentlichen Verkehrs</t>
  </si>
  <si>
    <t>Förderung von Carsharing</t>
  </si>
  <si>
    <t>Bildungs- und Aufklärungsaktivitäten</t>
  </si>
  <si>
    <t>Maßnahmen am Gleis</t>
  </si>
  <si>
    <t>Umrüstung von Rädern oder Radkomponenten</t>
  </si>
  <si>
    <t>Geräuscharme Bremsen</t>
  </si>
  <si>
    <t>Geräuscharme Motoren</t>
  </si>
  <si>
    <t>Erneuerung des Fuhrparks</t>
  </si>
  <si>
    <t>Zeitliche Beschränkung für den Güterverkehr</t>
  </si>
  <si>
    <t>Zeitliche Beschränkung für den Personenverkehr</t>
  </si>
  <si>
    <t>Verringerung der Fahrgeschwindigkeit und Signalsteuerung</t>
  </si>
  <si>
    <t>Veränderung/Reduzierung der Gleisanlagen</t>
  </si>
  <si>
    <t>Trassenpreise</t>
  </si>
  <si>
    <t>Fahrverbote und Umleitung von Güterverkehren</t>
  </si>
  <si>
    <t>Fahrverbote und Umleitung von Personenverkehren</t>
  </si>
  <si>
    <t>Schallschutzfenster</t>
  </si>
  <si>
    <t>Stilllegung eines Bahnhofs</t>
  </si>
  <si>
    <t>Förderung anderer Verkehrsträger</t>
  </si>
  <si>
    <t>Informationen über Lärmgrenzwerte, die als Kriterien für die Evaluierung und Umsetzung von Maßnahmen zur Bekämpfung und Minderung von Lärm in dem von dem Aktionsplan erfassten Gebiet verwendet werden.</t>
  </si>
  <si>
    <t>Link zur Webseite des Lärmaktionsplans</t>
  </si>
  <si>
    <t>Voraussichtlicher Abschluss der Umsetzung des Lärmaktionsplans (Datum)</t>
  </si>
  <si>
    <t>Annahme des Lärmaktionsplans (Datum)</t>
  </si>
  <si>
    <t>Kennung der zuständigen Behörde</t>
  </si>
  <si>
    <t>PLZ</t>
  </si>
  <si>
    <t>Hausnummer</t>
  </si>
  <si>
    <t>Zuständige Behörde zur Aufstellung des Lärmaktionsplans</t>
  </si>
  <si>
    <t>Kennung des Lärmaktionsplans</t>
  </si>
  <si>
    <t>Name</t>
  </si>
  <si>
    <t>Datenberichterstattung zum Lärmaktionsplan</t>
  </si>
  <si>
    <t>Andere Mittel/Instrumente</t>
  </si>
  <si>
    <t>Besprechungen/Sitzungen</t>
  </si>
  <si>
    <t>Zahl der lärmbelasteten Menschen</t>
  </si>
  <si>
    <t>Höhe der Lärmbelastung</t>
  </si>
  <si>
    <t>Kosten-Nutzen-Analysen</t>
  </si>
  <si>
    <t>Kriterien für die Prioritätensetzung bei der Ausarbeitung des Lärmaktionsplans</t>
  </si>
  <si>
    <t xml:space="preserve">Beschreibung der festgestellten Lärmprobleme und der verbesserungsbedürftigen Situationen
</t>
  </si>
  <si>
    <r>
      <t>Anzahl der Personen, die in dem vom Lärmaktionsplan erfassten Gebiet einer Lärmbelastung ab 50 dB(A) L</t>
    </r>
    <r>
      <rPr>
        <vertAlign val="subscript"/>
        <sz val="11"/>
        <color theme="1"/>
        <rFont val="Calibri"/>
        <family val="2"/>
        <scheme val="minor"/>
      </rPr>
      <t>Night</t>
    </r>
    <r>
      <rPr>
        <sz val="11"/>
        <color theme="1"/>
        <rFont val="Calibri"/>
        <family val="2"/>
        <scheme val="minor"/>
      </rPr>
      <t xml:space="preserve"> ausgesetzt sind</t>
    </r>
  </si>
  <si>
    <r>
      <t>Anzahl der Personen, die in dem vom Lärmaktionsplan erfassten Gebiet einer Lärmbelastung ab 55 dB(A) L</t>
    </r>
    <r>
      <rPr>
        <vertAlign val="subscript"/>
        <sz val="11"/>
        <color theme="1"/>
        <rFont val="Calibri"/>
        <family val="2"/>
        <scheme val="minor"/>
      </rPr>
      <t>DEN</t>
    </r>
    <r>
      <rPr>
        <sz val="11"/>
        <color theme="1"/>
        <rFont val="Calibri"/>
        <family val="2"/>
        <scheme val="minor"/>
      </rPr>
      <t xml:space="preserve"> ausgesetzt sind</t>
    </r>
  </si>
  <si>
    <t>Zusammenfassung der Informationen aus den strategischen Lärmkarten</t>
  </si>
  <si>
    <t>Bereitstellung von Informationen</t>
  </si>
  <si>
    <t>Sperrung von Straßen</t>
  </si>
  <si>
    <t>Neubau von Umgehungsstraßen oder -brücken</t>
  </si>
  <si>
    <t>Maßnahmen zur Verbesserung des akustischen Raumes</t>
  </si>
  <si>
    <t>Abstandsflächen/Pufferzonen</t>
  </si>
  <si>
    <t>Stärkung des öffentlichen Verkehrs</t>
  </si>
  <si>
    <t>Geplante Lärmminderungs-maßnahmen in den nächsten 
fünf Jahren</t>
  </si>
  <si>
    <t>Erläuterung des erwarteten Nutzens durch die Umsetzung der geplanten Maßnahmen</t>
  </si>
  <si>
    <t>Lärmminderungsmaßnahmen</t>
  </si>
  <si>
    <t>Geplante Regelungen für die Überprüfung der Wirksamkeit des Lärmaktionsplans</t>
  </si>
  <si>
    <t>Erläuterung der geplanten Regelungen für die Überprüfung der Umsetzung des Lärmaktionsplans</t>
  </si>
  <si>
    <t>Angabe, ob im Lärmaktionsplan ruhige Gebiete beschrieben werden</t>
  </si>
  <si>
    <t>Geschätzte Gesamtkosten des Aktionsplans (ohne Maßnahmenumsetzung) [€]</t>
  </si>
  <si>
    <t xml:space="preserve">Erläuterung der langfristigen Strategie zur Reduzierung der Lärmbelastung
</t>
  </si>
  <si>
    <t>Angabe, ob der Lärmaktionsplan eine langfristige Strategie zur Reduzierung der Lärmbelastung vorsieht</t>
  </si>
  <si>
    <t>Geschätztes Kosten-Nutzen-Verhältnis der im Aktionsplan beschriebenen Maßnahmen</t>
  </si>
  <si>
    <r>
      <t>Eine Person zählt ab einem Wert von L</t>
    </r>
    <r>
      <rPr>
        <vertAlign val="subscript"/>
        <sz val="11"/>
        <color theme="1"/>
        <rFont val="Calibri"/>
        <family val="2"/>
        <scheme val="minor"/>
      </rPr>
      <t>DEN</t>
    </r>
    <r>
      <rPr>
        <sz val="11"/>
        <color theme="1"/>
        <rFont val="Calibri"/>
        <family val="2"/>
        <scheme val="minor"/>
      </rPr>
      <t xml:space="preserve"> ab 55 dB(A) oder einem Wert von L</t>
    </r>
    <r>
      <rPr>
        <vertAlign val="subscript"/>
        <sz val="11"/>
        <color theme="1"/>
        <rFont val="Calibri"/>
        <family val="2"/>
        <scheme val="minor"/>
      </rPr>
      <t>Night</t>
    </r>
    <r>
      <rPr>
        <sz val="11"/>
        <color theme="1"/>
        <rFont val="Calibri"/>
        <family val="2"/>
        <scheme val="minor"/>
      </rPr>
      <t xml:space="preserve"> ab 50 dB(A) als lärmbelastet. Die Reduzierung muss mindestens 1 dB betragen.</t>
    </r>
  </si>
  <si>
    <t>Erläuterung der Methode, die zur Schätzung der Anzahl der Personen, für die sich der Lärm reduziert, verwendet wurde</t>
  </si>
  <si>
    <t>Geschätzte Anzahl der Personen in dem von dem Aktionsplan erfassten Gebiet, für die sich der Lärm innerhalb der nächsten fünf Jahre reduziert</t>
  </si>
  <si>
    <t>Informationen über die Reduzierung der Anzahl der betroffenen Personen</t>
  </si>
  <si>
    <t>Art des ruhigen Gebiets</t>
  </si>
  <si>
    <t>Ruhiges Gebiet …</t>
  </si>
  <si>
    <t>Name des ruhigen Gebiets</t>
  </si>
  <si>
    <t>Kennung des ruhigen Gebiets</t>
  </si>
  <si>
    <t>lfd. Nr.</t>
  </si>
  <si>
    <t>Ruhige Gebiete</t>
  </si>
  <si>
    <t>Fortschreibung/ Überarbeitung des Lärmaktionsplans</t>
  </si>
  <si>
    <t>obligatorische Felder sind gelb markiert und in Standardschrift ausgeführt.</t>
  </si>
  <si>
    <t xml:space="preserve">optionale Felder grün markiert bzw. in kursiver Schrift dargestellt, </t>
  </si>
  <si>
    <t>Hinweis: In den Tabellenblättern sind:</t>
  </si>
  <si>
    <t xml:space="preserve">Wenn ja, Erläuterung, wie der Lärmaktionsplan nach der Öffentlichkeits-beteiligung überarbeitet wurde </t>
  </si>
  <si>
    <t>Angabe, ob der LAP nach der Öffentlichkeits-beteiligung überarbeitet wurde</t>
  </si>
  <si>
    <t>Angabe, ob die während der Öffentlichkeits-beteiligung eingegangenen Stellungnahmen in den LAP aufgenommen wurden</t>
  </si>
  <si>
    <t>Angabe, ob im Laufe der Öffentlichkeits-beteiligung Stellungnahmen eingegangen sind</t>
  </si>
  <si>
    <t>Anzahl der Personen, die an der Öffentlichkeits-beteiligung teilgenommen haben</t>
  </si>
  <si>
    <t>Andere Interessenträger</t>
  </si>
  <si>
    <t>Art der Interessenträger, die an der Öffentlichkeitsbeteiligung teilgenommen haben</t>
  </si>
  <si>
    <t>Die zur Öffentlichkeitsbeteiligung eingesetzten Mittel</t>
  </si>
  <si>
    <t>Enddatum der Öffentlichkeitsbeteiligung</t>
  </si>
  <si>
    <t>Anfangsdatum der Öffentlichkeitsbeteiligung</t>
  </si>
  <si>
    <t>Link zur Webseite mit Dokumenten der Öffentlichkeitsbeteiligung</t>
  </si>
  <si>
    <t>Inhaltliche Zusammenfassung der Öffentlichkeitsbeteiligung</t>
  </si>
  <si>
    <t>Informationen über die Öffentlichkeitsbeteiligung zum vorgeschlagenen Lärmaktionsplan</t>
  </si>
  <si>
    <t>2.        Bewertung der Ist-Situation</t>
  </si>
  <si>
    <t>Gebietskörperschaft</t>
  </si>
  <si>
    <t>Berichterstattung zum Lärmaktionsplan</t>
  </si>
  <si>
    <t>Quellbezug Maßnahmenart</t>
  </si>
  <si>
    <t>Stilllegung einer Schienenstrecke</t>
  </si>
  <si>
    <t>Ausweisung von verkehrsberuhigten Zonen für Schienenverkehr</t>
  </si>
  <si>
    <r>
      <rPr>
        <b/>
        <sz val="11"/>
        <color rgb="FFFF0000"/>
        <rFont val="Calibri"/>
        <family val="2"/>
        <scheme val="minor"/>
      </rPr>
      <t>HES -</t>
    </r>
    <r>
      <rPr>
        <b/>
        <sz val="11"/>
        <color theme="1"/>
        <rFont val="Calibri"/>
        <family val="2"/>
        <scheme val="minor"/>
      </rPr>
      <t xml:space="preserve"> Maßnahmenart</t>
    </r>
  </si>
  <si>
    <r>
      <rPr>
        <b/>
        <sz val="11"/>
        <color rgb="FFFF0000"/>
        <rFont val="Calibri"/>
        <family val="2"/>
        <scheme val="minor"/>
      </rPr>
      <t xml:space="preserve">HVS - </t>
    </r>
    <r>
      <rPr>
        <b/>
        <sz val="11"/>
        <color theme="1"/>
        <rFont val="Calibri"/>
        <family val="2"/>
        <scheme val="minor"/>
      </rPr>
      <t>Maßnahmenart</t>
    </r>
  </si>
  <si>
    <t>ICAO-Code</t>
  </si>
  <si>
    <t>Schließung Flughafen</t>
  </si>
  <si>
    <t>Sperrung Start- und Landebahn</t>
  </si>
  <si>
    <t>Aufhebung Flugroute</t>
  </si>
  <si>
    <t>Neue Start- und Landebahn</t>
  </si>
  <si>
    <t>Neue Flugroute</t>
  </si>
  <si>
    <t>Flughafenbetrieb</t>
  </si>
  <si>
    <t>Start- und Landeverfahren</t>
  </si>
  <si>
    <t>Flugrouten</t>
  </si>
  <si>
    <t>Flugbetrieb</t>
  </si>
  <si>
    <t>Lärmpausen und Lärmkontingente</t>
  </si>
  <si>
    <t>Zeitliche Betriebsbeschränkungen</t>
  </si>
  <si>
    <t>Lärmarme Flugzeuge</t>
  </si>
  <si>
    <r>
      <rPr>
        <b/>
        <sz val="11"/>
        <color rgb="FFFF0000"/>
        <rFont val="Calibri"/>
        <family val="2"/>
        <scheme val="minor"/>
      </rPr>
      <t>GFH -</t>
    </r>
    <r>
      <rPr>
        <b/>
        <sz val="11"/>
        <color theme="1"/>
        <rFont val="Calibri"/>
        <family val="2"/>
        <scheme val="minor"/>
      </rPr>
      <t xml:space="preserve"> Maßnahmenart</t>
    </r>
  </si>
  <si>
    <t>EU-Datenberichterstattung - GFH (Zuständigkeit UBA)</t>
  </si>
  <si>
    <t>erstmalige Aufstellung 
des Lärmaktionsplans</t>
  </si>
  <si>
    <t>EU-Datenberichterstattung - GFH  (Zuständigkeit UBA)</t>
  </si>
  <si>
    <t>EU-Datenberichterstattung - GFH   (Zuständigkeit UBA)</t>
  </si>
  <si>
    <t>TH</t>
  </si>
  <si>
    <t>Thüringen</t>
  </si>
  <si>
    <t>SH</t>
  </si>
  <si>
    <t>Schleswig-Holstein</t>
  </si>
  <si>
    <t>ST</t>
  </si>
  <si>
    <t>SN</t>
  </si>
  <si>
    <t>Sachsen</t>
  </si>
  <si>
    <t>SL</t>
  </si>
  <si>
    <t>Saarland</t>
  </si>
  <si>
    <t>RP</t>
  </si>
  <si>
    <t>Rheinland-Pfalz</t>
  </si>
  <si>
    <t>NW</t>
  </si>
  <si>
    <t>Nordrhein-Westfalen</t>
  </si>
  <si>
    <t>NI</t>
  </si>
  <si>
    <t>Niedersachsen</t>
  </si>
  <si>
    <t>MV</t>
  </si>
  <si>
    <t>Mecklenburg-Vorpommern</t>
  </si>
  <si>
    <t>HE</t>
  </si>
  <si>
    <t>Hessen</t>
  </si>
  <si>
    <t>HH</t>
  </si>
  <si>
    <t>Hamburg</t>
  </si>
  <si>
    <t>HB</t>
  </si>
  <si>
    <t>Bremen</t>
  </si>
  <si>
    <t>BB</t>
  </si>
  <si>
    <t>Brandenburg</t>
  </si>
  <si>
    <t>BE</t>
  </si>
  <si>
    <t>Berlin</t>
  </si>
  <si>
    <t>BY</t>
  </si>
  <si>
    <t>Bayern</t>
  </si>
  <si>
    <t>BW</t>
  </si>
  <si>
    <t>Baden-Württemberg</t>
  </si>
  <si>
    <t xml:space="preserve">ISO 3166-2 </t>
  </si>
  <si>
    <t>Codelisten - Bitte nicht ändern oder löschen</t>
  </si>
  <si>
    <t>EU-Datenberichterstattung - (Zuständigkeit UBA)</t>
  </si>
  <si>
    <t>Bereits vorhandene Lärmminderungsmaßnahmen</t>
  </si>
  <si>
    <t>Bezüglich Hauptverkehrsstraßen und sonstigen Lärmquellen</t>
  </si>
  <si>
    <t>Bezüglich Haupteisenbahnstrecken</t>
  </si>
  <si>
    <t>Anzahl entlastete Personen an Hauptverkehrsstraßen</t>
  </si>
  <si>
    <t xml:space="preserve"> gemäß § 47d Bundes-Immissionsschutzgesetz, 4. Stufe (2024)</t>
  </si>
  <si>
    <t>Angabe, ob es eine langfristige Strategie zum Schutz vor Umgebungslärm gibt</t>
  </si>
  <si>
    <t xml:space="preserve">        von</t>
  </si>
  <si>
    <t>bis</t>
  </si>
  <si>
    <t>Angabe, ob im Laufe der öffentlichen Konsultation Stellung-
nahmen eingegangen sind</t>
  </si>
  <si>
    <t>Angabe, ob die während der öffentlichen Konsultation einge-
gangenen Stellungnahmen in den LAP aufgenommen wurden</t>
  </si>
  <si>
    <t>Angabe, ob der LAP nach der öffentlichen Konsultation über-
arbeitet wurde</t>
  </si>
  <si>
    <t>Inhaltliche Zusammenfassung der öffentlichen Konsultation</t>
  </si>
  <si>
    <t>Zusätzliche Kriterien / Erläuterungen</t>
  </si>
  <si>
    <t>am</t>
  </si>
  <si>
    <t>zum</t>
  </si>
  <si>
    <t>1.1   Für die Lärmaktionsplanung zuständige Behörde</t>
  </si>
  <si>
    <t>1.2   Beschreibung der Gemeinde sowie der Hauptverkehrsstraßen, Haupteisenbahnstrecken und ggf. anderer Lärmquellen, für die der Lärmaktionsplan aufgestellt wird [1]</t>
  </si>
  <si>
    <r>
      <t>vom [2]</t>
    </r>
    <r>
      <rPr>
        <vertAlign val="superscript"/>
        <sz val="10"/>
        <rFont val="Calibri"/>
        <family val="2"/>
        <scheme val="minor"/>
      </rPr>
      <t xml:space="preserve"> </t>
    </r>
  </si>
  <si>
    <t>1.3   Rechtlicher Hintergrund [3]</t>
  </si>
  <si>
    <t>Die Aktionsplanung erfolgt auf Grundlage der EU-Umgebungslärmrichtlinie 2002/49/EG und deren nationaler Umsetzung in §§ 47 a-f BImSchG sowie der Verordnung über die Lärmkartierung - 34.BImSchV.</t>
  </si>
  <si>
    <t>1.4   Geltende Lärmgrenzwerte [4]</t>
  </si>
  <si>
    <t>LDEN [dB(A)]</t>
  </si>
  <si>
    <t>LNIGHT [dB(A]</t>
  </si>
  <si>
    <t>2.2   Zusammenfassung der Daten aus den Lärmkarten [6]</t>
  </si>
  <si>
    <t>… einer Lärmbelastung ab 55 dB(A) LDEN durch Lärm von Hauptverkehrsstraßen ausgesetzt sind</t>
  </si>
  <si>
    <t>… einer Lärmbelastung ab 50 dB(A) LNight durch Lärm von Hauptverkehrsstraßen ausgesetzt sind</t>
  </si>
  <si>
    <t>… einer Lärmbelastung ab 55 dB(A) LDEN durch Lärm von Haupteisenbahnstrecken ausgesetzt sind</t>
  </si>
  <si>
    <t>… einer Lärmbelastung ab 50 dB(A) LNight durch Lärm von Haupteisenbahnstrecken ausgesetzt sind</t>
  </si>
  <si>
    <t>2.3   Bewertung der geschätzten Anzahl von Personen, die Verkehrslärm ausgesetzt sind [7]</t>
  </si>
  <si>
    <t>[9] Hierbei handelt es sich um freiwillige Angaben der planaufstellenden Gemeinde. Möglichkeiten der Prioritätensetzung sind insbesondere Kosten-Nutzen-Analysen, die Höhe der Lärmbelastung oder die Zahl der lärmbelasteten Menschen (vgl. Kapitel 8.3 der LAI-Hinweise zur Lärmaktionsplanung).</t>
  </si>
  <si>
    <t>Die Ausweisung ruhiger Gebiete wurde geprüft. Angabe, ob im Lärmaktionsplan ruhige Gebiete festgesetzt werden</t>
  </si>
  <si>
    <t>Anzahl Betroffene</t>
  </si>
  <si>
    <t>Fläche [km²]</t>
  </si>
  <si>
    <t>Wohnungen [Anzahl]</t>
  </si>
  <si>
    <t>Schulgebäude [Anzahl]</t>
  </si>
  <si>
    <t>Krankenhausgebäude [Anzahl]</t>
  </si>
  <si>
    <t>Fälle ischämischer Herzkrankheiten</t>
  </si>
  <si>
    <t>&gt;55</t>
  </si>
  <si>
    <t>&gt;65</t>
  </si>
  <si>
    <t>Angaben über lärmbelastete Flächen, Wohnungen, Schulen und Krankenhäuser im kartierten Gebiet</t>
  </si>
  <si>
    <t>3.     Maßnahmeplanung zur Lärmminderung [10]</t>
  </si>
  <si>
    <t>3.1   Maßnahmen an Hauptverkehrsstraßen</t>
  </si>
  <si>
    <t>vorhanden</t>
  </si>
  <si>
    <t>geplant</t>
  </si>
  <si>
    <t>Nein</t>
  </si>
  <si>
    <t xml:space="preserve">E-Mail </t>
  </si>
  <si>
    <t>Internet-Adresse</t>
  </si>
  <si>
    <t>[2] Wenn in der Gemeinde bereits ein (älterer) Lärmaktionsplan besteht und dieser nun überprüft oder fortgeschrieben wird, ist hier das Datum des Inkrafttretens des vorherigen Lärmaktionsplans einzutragen.</t>
  </si>
  <si>
    <t>[3] Der rechtliche Hintergrund ist mit dem Verweis auf die EU-Umgebungslärmrichtlinie und §§ 47 a-f BImSchG abschließend genannt. Weitere Eintragungen der Gemeinde sind nicht erforderlich.</t>
  </si>
  <si>
    <t>[4] Die geltenden Grenzwerte sind mit dem Verweis auf die Übersicht „Grenz- und Richt-werte“ der LUBW abschließend genannt. Weitere Eintragungen der Kommune sind nicht erforderlich.</t>
  </si>
  <si>
    <t>2.1      Anzahl von Personen, die Verkehrslärm ausgesetzt sind (gemäß Lärmkartierung) [5]</t>
  </si>
  <si>
    <t>2.1.1   Hauptverkehrsstraßen</t>
  </si>
  <si>
    <t>[5] Für die Mitteilung an die EU sind die Betroffenenzahlen relevant, wie sie sich aus dem Pflichtumfang der EU-Umgebungslärmkartierung ergeben. Diese sind hier bereits vorausgefüllt und dürfen nicht geändert werden.</t>
  </si>
  <si>
    <t>2.1.2   Haupteisenbahnstrecken</t>
  </si>
  <si>
    <t xml:space="preserve">Angaben zur geschätzten Zahl der gesundheitsschädlichen Auswirkungen und Belästigungen </t>
  </si>
  <si>
    <t>(Lärmkartierung der nicht-bundeseigenen Haupteisenbahnstrecken)</t>
  </si>
  <si>
    <t xml:space="preserve">[6] Für die Mitteilung an die EU sind die Betroffenenzahlen relevant, wie sie sich aus dem Pflichtumfang der EU-Umgebungslärmkartierung ergeben. Diese sind hier bereits voraus-gefüllt und dürfen nicht geändert werden. </t>
  </si>
  <si>
    <t>[7] Bewertung entsprechend der mit den Lärmkarten veröffentlichten Angaben über die geschätzte Zahl der Fälle ischämischer Herzkrankheiten, starker Belästigung und starker Schlafstörung (vgl. Kapitel 8.2 der LAI-Hinweise zur Lärmaktionsplanung) sowie insbesondere unter Beachtung der Hinweise des Ministeriums für Verkehr, nach denen Bereiche mit Lärmbelastungen von LDEN &gt; 65 dB(A) oder LNight &gt; 55 dB(A) im gesundheitskritischen Bereich liegen.</t>
  </si>
  <si>
    <t>2.4   In der Gemeinde vorhandene Lärmprobleme und verbesserungsbedürftige Situationen [8]</t>
  </si>
  <si>
    <t>[8] Beschreibung der Lärmsituation bzw. Lärmschwerpunkte, d. h. Gebiete mit besonders starker Lärmbetroffenheit (ggf. auch mit Mehrfachbelastung durch Einwirkung mehrerer Lärmarten wie beispielsweise Straße und Schiene) sollten hier in Textform benannt werden. Sofern keine für die Lärmaktionsplanung relevanten Lärmprobleme bestehen, sollte dies hier benannt werden.</t>
  </si>
  <si>
    <r>
      <t>[10] Die Auswahlliste der Maßnahmen entspricht den europäischen Vorgaben zur Datenberichterstattung. 
Als vorhanden sind die zum Zeitpunkt der Annahme des Lärmaktionsplans bereits durchgeführten, in Umsetzung oder Vorbereitung befindlichen Lärmminderungsmaßnahmen anzuführen. Dies umfasst insbesondere auch Maßnahmen, deren Wirkung bei der Lärmkartierung nicht erfasst wird (passive Lärmschutzmaßnahmen wie der Einbau von Schallschutzfenstern im Rahmen der Lärmsanierung, verkehrsplanerische Maßnahmen zur Verstetigung des Verkehrsflusses, Einsatz von Dialogdisplays oder flächenhaft wirksame Maßnahmen wie ÖPNV-/ Radverkehrskonzepte, LKW-Lenkungskonzepte) sowie kürzlich umgesetzte oder laufende Maßnahmen, die aufgrund des zeitlichen Ablaufs bei der aktuellen Lärmkartierung noch nicht berücksichtigt wurden.</t>
    </r>
    <r>
      <rPr>
        <strike/>
        <sz val="10"/>
        <color rgb="FFFF0000"/>
        <rFont val="Calibri"/>
        <family val="2"/>
        <scheme val="minor"/>
      </rPr>
      <t xml:space="preserve">
</t>
    </r>
    <r>
      <rPr>
        <sz val="10"/>
        <rFont val="Calibri"/>
        <family val="2"/>
        <scheme val="minor"/>
      </rPr>
      <t xml:space="preserve">
Als geplant gelten Maßnahmen, die in den nächsten fünf Jahren umgesetzt werden sollen. Die Angaben zu geplanten Maßnahmen betreffen auch Maßnahmen anderer Planungsträger außerhalb der kommunalen Planungshoheit.
Sind keine Maßnahmen vorhanden/geplant, sind keine Eingaben erforderlich.</t>
    </r>
  </si>
  <si>
    <t>[11] Geplante Maßnahmen zur Lärmminderung an (nicht-bundeseigenen) Haupteisenbahnstrecken.</t>
  </si>
  <si>
    <t>2.5   Kriterien für die Prioritätensetzung bei der Ausarbeitung des Lärmaktionsplans [9]</t>
  </si>
  <si>
    <t>Informationen über zusätzliche Grenzwerte, Auslösewerte o. ä., die im Aktionsplan verwendet wurden.</t>
  </si>
  <si>
    <t>3.3   Langfristige Strategie zum Schutz vor Umgebungslärm [12]</t>
  </si>
  <si>
    <t xml:space="preserve">[12] Maßnahmen, die über einen Realisierungszeitraum von fünf Jahren hinausreichen, bspw. auch im Rahmen der Flächennutzungs- und Bauleitplanung.
Inhalt einer langfristigen Strategie kann es sein, die Lärmaktionsplanung als gesamtstädtische Aktionsplanung in Verknüpfung mit der Mobilitäts-, Bauleit- bzw. Stadtentwicklungsplanung und ggf. Luftreinhalteplanung durchzuführen und so Synergieeffekte zu nutzen. Sinnvoll kann die Einbindung in einen Aktionsplan für Mobilität, Klima- und Lärmschutz sein. Ein integrierter Planungsansatz und der wiederkehrende Charakter der Lärmaktionsplanung (alle 5 Jahre) kann dazu genutzt werden, die unterschiedlichen Überarbeitungszyklen der Einzelplanungen zu synchronisieren und diese mit den terminlichen Vorgaben zur Lärmaktionsplanung abzugleichen. </t>
  </si>
  <si>
    <r>
      <t>3.4   Schutz ruhiger Gebiete [13]</t>
    </r>
    <r>
      <rPr>
        <b/>
        <sz val="11"/>
        <color rgb="FFFF0000"/>
        <rFont val="Calibri"/>
        <family val="2"/>
        <scheme val="minor"/>
      </rPr>
      <t xml:space="preserve"> </t>
    </r>
  </si>
  <si>
    <t>Anzahl der Personen, die an der öffentlichen Konsultation teilgenommen haben</t>
  </si>
  <si>
    <t>5     Finanzielle Informationen zum Lärmaktionsplan</t>
  </si>
  <si>
    <t>Wenn ja: Nennung der geplanten Regelung</t>
  </si>
  <si>
    <t>Andere Instrumente</t>
  </si>
  <si>
    <r>
      <rPr>
        <b/>
        <sz val="10"/>
        <rFont val="Calibri"/>
        <family val="2"/>
        <scheme val="minor"/>
      </rPr>
      <t>Wenn ja</t>
    </r>
    <r>
      <rPr>
        <sz val="10"/>
        <rFont val="Calibri"/>
        <family val="2"/>
        <scheme val="minor"/>
      </rPr>
      <t>: Erläuterung der langfristigen Strategie zur Reduzierung der Lärmbelastung</t>
    </r>
  </si>
  <si>
    <r>
      <rPr>
        <b/>
        <sz val="10"/>
        <rFont val="Calibri"/>
        <family val="2"/>
        <scheme val="minor"/>
      </rPr>
      <t xml:space="preserve">Wenn ja: </t>
    </r>
    <r>
      <rPr>
        <sz val="10"/>
        <rFont val="Calibri"/>
        <family val="2"/>
        <scheme val="minor"/>
      </rPr>
      <t>Erläuterungen des erwarteten Nutzens von Maßnahmen an Hauptstraßen</t>
    </r>
  </si>
  <si>
    <t>Art des ruhigen Gebietes [14]</t>
  </si>
  <si>
    <t>Schutzmaßnahmen [15]</t>
  </si>
  <si>
    <t xml:space="preserve">[15] Sofern ein ruhiges Gebiets festgelegt wurde, sind Maßnahmen zum Schutz dieses Gebietes zu benennen, z.B. Berücksichtigung durch andere Planungsträger bei deren Planungen, aktive Schutzmaßnahmen, planungsrechtliche Festlegung, etc.. </t>
  </si>
  <si>
    <t>Zusätzlich ist im Rahmen der Berichterstattung die räumliche Ausdehnung der jeweiligen ruhigen Gebiete in georeferenzierter Form zu übermitteln [16]</t>
  </si>
  <si>
    <t>3.5   Geschätzte Anzahl der Personen in dem vom Aktionsplan erfassten Gebiet, für die sich der Verkehrslärm durch die vorgesehenen Maßnahmen innerhalb der nächsten fünf Jahre reduziert [17]</t>
  </si>
  <si>
    <t>[17] Geschätzte Summe aller durch die vorgesehenen Maßnahmen des Lärmaktionsplans entlasteten Personen, ohne Aufschlüsselung nach Maßnahmen oder Pegelbändern. Eine Person zählt ab einem Wert von LDEN ab 55 dB(A) oder einem Wert von LNight ab 50 dB(A) als lärmbelastet. Die Reduzierung muss mindestens 1 dB betragen. In einfach gelagerten Fällen, in denen die Summe der geplanten Maßnahmen die ganze Kommune bzw. den kartierten Bereich betreffen, kann die Schätzung direkt auf der Anzahl der Lärmbelasteten erfolgen. Ein differenzierteres Schätzverfahren hat das Umweltbundesamt entwickelt. Der Leitfaden steht unter https://www.lubw.baden-wuerttemberg.de/laerm-und-erschuetterungen/informationen-fuer-kommunen zum Download bereit.</t>
  </si>
  <si>
    <t>Anzahl entlastete Personen an Haupteisenbahnstrecken [18]</t>
  </si>
  <si>
    <t>4.     Mitwirkung der Öffentlichkeit [19]</t>
  </si>
  <si>
    <t>[19] Hier sind Form, Zeiträume und Ergebnisse der nach § 47d Abs. 3 BImSchG erforderlichen Mitwirkung der Öffentlichkeit darzustellen. Dies gilt gleichermaßen für die erstmalige Ausarbeitung wie auch für die Überprüfung des Lärmaktionsplans.</t>
  </si>
  <si>
    <t>4.1   Zeitraum der Öffentlichkeitsbeteiligung [20]</t>
  </si>
  <si>
    <t>[20] Für die Mitwirkung der Öffentlichkeit sind angemessene Fristen vorzusehen. Der Lärmaktionsplan muss die beiden gefragten Datumswerte enthalten. Bei einer mehrstufigen Öffentlichkeitsbeteiligung sind der Beginn der ersten und das Ende der letzten Beteiligungsphase anzugeben.</t>
  </si>
  <si>
    <t>4.2   Art der öffentlichen Mitwirkung [21]</t>
  </si>
  <si>
    <t>[21] 	Die Form der öffentlichen Mitwirkung liegt im Ermessen der planaufstellenden Gemeinde. Die Form der öffentlichen Mitwirkung ist mindestens einer der aufgeführten Kategorien zuzuordnen. Erfolgt die öffentliche Mitwirkung ausschließlich im Rahmen von Besprechungen oder (Gemeinderats-)Sitzungen, ist den interessierten Teilnehmern aus der Öffentlichkeit die Möglichkeit einzuräumen, sich zu äußern (Rederecht).</t>
  </si>
  <si>
    <t>4.3   Art der Interessenträger, die an der öffentlichen Konsultation teilgenommen haben [22]</t>
  </si>
  <si>
    <t>[22] Die Art der Interessenträger ist mindestens einer der aufgeführten Kategorien zuzuordnen.</t>
  </si>
  <si>
    <t>4.4   Berücksichtigung der Ergebnisse der Mitwirkung der Öffentlichkeit [23]</t>
  </si>
  <si>
    <t>[23] Die Ergebnisse der Mitwirkung sind zu berücksichtigen. Hier soll eine zusammenfassende Würdigung der Mitwirkung der Bevölkerung erfolgen, d. h. ob und wie die Hinweise aus der Öffentlichkeit in die Lärmaktionsplanung einbezogen wurden.</t>
  </si>
  <si>
    <t>4.5   Dokumentation [24]</t>
  </si>
  <si>
    <t>[24] Hier ist eine zusammenfassende verbale Beschreibung der durchgeführten Öffentlichkeitsbeteiligung und ihrer Ergebnisse zu geben. Wenn die Öffentlichkeitsbeteiligung im Lärmaktionsplan beschrieben wird, ist der Link zum Lärmaktionsplan anzugeben. Wenn die Öffentlichkeitsbeteiligung in einem separaten Dokument beschrieben wird, ist auf dieses Dokument zu verweisen.</t>
  </si>
  <si>
    <t>[25] Hier können Kosten-Nutzen-Analysen oder Kostenwirksamkeitsanalysen angeführt werden. Hinweise zur Abschätzung bietet u.a. Kapitel 8.3 der LAI-Hinweise zur Lärmaktionsplanung.</t>
  </si>
  <si>
    <t>Geschätztes Kosten-Nutzen-Verhältnis der im Aktionsplan beschriebenen Maßnahmen [25]</t>
  </si>
  <si>
    <t>6     Evaluierung des Aktionsplans [26]</t>
  </si>
  <si>
    <t>[26] Bitte Kriterien anführen, anhand derer der Lärmaktionsplan bei dessen Überprüfung bewertet werden kann. Beispielsweise kann hierfür die Wirksamkeit der Maßnahmen herangezogen werden (z. B. Lärmpegelminderung, Minderung der Zahl der Betroffenen und anderes). Weitere Hinweise bietet u.a. Kapitel 4 der LAI-Hinweise zur Lärmaktionsplanung.</t>
  </si>
  <si>
    <t>[27] Bitte Datum der Annahme des Lärmaktionsplans (Durchführungsbeginn des Lärmaktionsplans) angeben. Sofern die sachgerechte Überprüfung eines bereits vorhandenen Lärmaktionsplans zum Schluss kommt, dass der bestehende Lärmaktionsplan weiter Gültigkeit hat, ist das Datum der Entscheidung hier einzutragen.</t>
  </si>
  <si>
    <t>[28] Bitte Ende (der Umsetzung) des Lärmaktionsplans bzw. Datum des voraussichtlichen Abschlusses der Umsetzung der im Lärmaktionsplan angegebenen Maßnahmen eintragen.</t>
  </si>
  <si>
    <t>7.2   Datum des voraussichtlichen Abschlusses der Umsetzung des Lärmaktionsplans [28]</t>
  </si>
  <si>
    <t xml:space="preserve">7.3   Link zum Aktionsplan im Internet [29] </t>
  </si>
  <si>
    <t>[29] Der beschlossene Lärmaktionsplan ist für die Öffentlichkeit dauerhaft zugänglich zu machen. Hier empfiehlt sich die Veröffentlichung auf der Homepage der Gemeinde (insbesondere bei Lärmaktionsplänen mit geplanten Maßnahmen).</t>
  </si>
  <si>
    <r>
      <rPr>
        <b/>
        <sz val="10"/>
        <rFont val="Calibri"/>
        <family val="2"/>
        <scheme val="minor"/>
      </rPr>
      <t xml:space="preserve">Wenn ja: </t>
    </r>
    <r>
      <rPr>
        <sz val="10"/>
        <rFont val="Calibri"/>
        <family val="2"/>
        <scheme val="minor"/>
      </rPr>
      <t>Erläuterungen des erwarteten Nutzens von Maßnahmen an Eisenbahnstrecken</t>
    </r>
  </si>
  <si>
    <t>[14] bspw. Naturschutzgebiet, Naherholungsgebiet, Grünfläche, ruhiges bebautes Gebiet, Friedhof, innerörtlicher Erholungsraum, …</t>
  </si>
  <si>
    <r>
      <t>3.2   Maßnahmen an Haupteisenbahnstrecken</t>
    </r>
    <r>
      <rPr>
        <b/>
        <sz val="11"/>
        <color rgb="FFFF0000"/>
        <rFont val="Calibri"/>
        <family val="2"/>
        <scheme val="minor"/>
      </rPr>
      <t xml:space="preserve"> </t>
    </r>
    <r>
      <rPr>
        <b/>
        <sz val="11"/>
        <rFont val="Calibri"/>
        <family val="2"/>
        <scheme val="minor"/>
      </rPr>
      <t>[11]</t>
    </r>
  </si>
  <si>
    <t>[18] Die Angabe bezieht sich auf die unter 3.2 aufgeführten kommunalen Maßnahmen außerhalb des Lärmaktionsplans des Eisenbahn-Bundesamtes.</t>
  </si>
  <si>
    <t>Eine Übersicht geltender nationaler Lärmgrenzwerte, die als Kriterien für die Evaluierung und Umsetzung von Maßnahmen zur Bekämpfung und Minderung von Lärm verwendet werden, findet sich unter:</t>
  </si>
  <si>
    <t>[13] Ziel von Lärmaktionsplänen soll es auch sein, ruhige Gebiete gegen eine Zunahme des Lärms zu schützen (§ 47d Abs. 2 BImSchG). Geeignete Gebiete sollenim Rahmen der Lärmaktionsplanung identifiziert und als ruhige Gebiete im Lärmaktionsplan festgeschrieben werden. Die Festlegung ruhiger Gebiete liegt im Ermessen der Gemeinden. 
Weitere Informationen finden Sie in: "Ruhige Gebiete - Eine Fachbroschüre für die Lärmaktionsplanung" des Umweltbundesamtes (https://www.umweltbundesamt.de/publikationen/ruhige-gebiete) und in der VM-Broschüre "Ruhige Gebiete - Leitfaden zur Festlegung in der Lärmaktionsplanung" (https://vm.baden-wuerttemberg.de/de/service/publikation/did/ruhige-gebiet-leitfaden-zur-festlegung-in-der-laermaktionsplanung).</t>
  </si>
  <si>
    <t xml:space="preserve">[16] Werden ruhige Gebiete festgelegt, muss deren Lage und Abgrenzung in der nachfolgenden Berichterstattung gesondert in georeferenzierter Form übermittelt werden. Eine entsprechende Formatvorlage ist Teil des von der LUBW bereitgestellten Datenpakets (LAP_Ruhige_Gebiete_Lage.shp) und wird unter https://www.lubw.baden-wuerttemberg.de/laerm-und-erschuetterungen/informationen-fuer-kommunen bereitgestellt. Jedes festgelegte ruhige Gebiet muss einem Polygon (ggf. einem Multi-Polygon) in der Shape-Datei entsprechen. Im Feld „quietArea“ der Shape-Datei ist die jeweilige Kennung des ruhigen Gebiets einzutragen (siehe Excel-Datei, Blatt "HVS-Ruhige Gebiete", Spalte B). Dies ist für die Verknüpfung der jeweiligen Daten erforderlich. Der Geodatensatz ist für die Berichterstattung nach der Kennung des ersten ruhigen Gebiets der Excel-Datei des jeweiligen Lärmaktionsplans zu benennen (siehe Excel-Datei, Blatt "HVS-Ruhige Gebiete", Feld B5).
</t>
  </si>
  <si>
    <r>
      <rPr>
        <b/>
        <sz val="10"/>
        <rFont val="Calibri"/>
        <family val="2"/>
        <scheme val="minor"/>
      </rPr>
      <t>Wenn ja:</t>
    </r>
    <r>
      <rPr>
        <sz val="10"/>
        <rFont val="Calibri"/>
        <family val="2"/>
        <scheme val="minor"/>
      </rPr>
      <t xml:space="preserve"> Erläuterung, wie der Lärmaktionsplan nach der öffentlichen Konsultation überarbeitet wurde</t>
    </r>
  </si>
  <si>
    <r>
      <t>Link zur Webseite mit Dokumenten der öffentlichen Konsultation (z. B. Protokoll)</t>
    </r>
    <r>
      <rPr>
        <i/>
        <sz val="9"/>
        <rFont val="Calibri"/>
        <family val="2"/>
        <scheme val="minor"/>
      </rPr>
      <t xml:space="preserve"> </t>
    </r>
  </si>
  <si>
    <t>Geschätzte Gesamtkosten (für die Aufstellung) des Aktionsplans (ohne Maßnahmenumsetzung) in EUR</t>
  </si>
  <si>
    <r>
      <rPr>
        <b/>
        <sz val="10"/>
        <rFont val="Calibri"/>
        <family val="2"/>
        <scheme val="minor"/>
      </rPr>
      <t>Wenn ja:</t>
    </r>
    <r>
      <rPr>
        <sz val="10"/>
        <rFont val="Calibri"/>
        <family val="2"/>
        <scheme val="minor"/>
      </rPr>
      <t xml:space="preserve"> Erläuterung der geplanten Regelungen zur Überprüfung der Umsetzung des Lärmaktionsplans</t>
    </r>
  </si>
  <si>
    <t>7     Inkrafttreten des Lärmaktionsplans</t>
  </si>
  <si>
    <t>7.1  Durch Gemeinderatsbeschluss in Kraft getreten [27]</t>
  </si>
  <si>
    <t>https://www.lubw.baden-wuerttemberg.de/laerm-und-erschuetterungen/grenz-und-richtwerte</t>
  </si>
  <si>
    <t>Pflichtfelder</t>
  </si>
  <si>
    <t>optionale Angaben</t>
  </si>
  <si>
    <t>[1] Kurzcharakteristik der planaufstellenden Gemeinde (z. B. Einwohnerzahl, räumliche Lage und Gliederung, Lage zu Umgebungslärmquellen) und Angaben zu den für die Lärmaktionsplanung maßgeblichen Hauptlärmquellen. 
Im Regelfall gilt der Lärmaktionsplan für das gesamte Gebiet der Gemeinde. Sollte im Einzelfall davon abgewichen werden, ist es bei der Berichterstattung erforderlich, den konkreten Geltungsbereich anhand einer entsprechenden Fläche im Shape-Format zu übermitteln. Im Datenpaket der LUBW ist dazu die Formatvorlage LAP_Gebiet.zip enthalten. Die Vorlagen werden auch unter https://www.lubw.baden-wuerttemberg.de/laerm-und-erschuetterungen/informationen-fuer-kommunen bereitgestellt.</t>
  </si>
  <si>
    <t>EU-Berichterstattung – Wird automatisch ausgefüllt – Weiterverarbeitung durch das UBA</t>
  </si>
  <si>
    <t>Dieses Dokument dient vorrangig zur Berichterstattung abgeschlossener Lärmaktionspläne an UBA und EU. Um berichtsfähig zu sein, müssen alle hellgelb markierten Felder im ersten Tabellenblatt "-- Lärmaktionsplan --" ausgefüllt werden. Grüne Felder sind optionale zusätzliche Angaben. Die Übernahme der Daten in die Meldetabellen für die EU-Berichterstattung (schreibgeschützte, blaue Tabellenblätter) erfolgt automatisch.
Das erste Tabellenblatt "-- Lärmaktionsplan --" entspricht bei vollständig ausgefüllten Pflichtfeldern den Mindestanforderungen an Lärmaktionspläne. Im Entwurf (als PDF) ausgedruckt kann es auch im Rahmen der Öffentlichkeitsbeteiligung verwendet werden. Bitte ändern Sie dafür den Titel zu "Lärmaktionsplan". 
Bitte nehmen Sie keine Änderungen im Tabellenblatt vor, um die Verknüpfungen mit den blauen Meldetabellen nicht zu beeinflussen. Den Platz in den Textfeldern können Sie bei Bedarf durch Anpassen der Zeilenhöhe vergrößern. Sollten für die Öffentlichkeitsbeteiligung umfangreichere Ergänzungen erforderlich sein, nutzen Sie bitte ein separates Dokument.
Nach Abschluss der Lärmaktionsplanung ist die vollständig ausgefüllte Excel-Datei im Original (ggf. zusammen mit den Geodaten zu ruhigen Gebieten, s. Erläuterung [16] zu 3.4) per E-Mail an laerm@lubw.bwl.de zu übermitteln.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</si>
</sst>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u/>
      <sz val="11"/>
      <color theme="1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vertAlign val="subscript"/>
      <sz val="11"/>
      <color theme="1"/>
      <name val="Calibri"/>
      <family val="2"/>
      <scheme val="minor"/>
    </font>
    <font>
      <sz val="11"/>
      <name val="Calibri"/>
      <family val="2"/>
      <scheme val="minor"/>
    </font>
    <font>
      <sz val="10"/>
      <color theme="1"/>
      <name val="Calibri"/>
      <family val="2"/>
      <scheme val="minor"/>
    </font>
    <font>
      <sz val="12"/>
      <name val="Calibri"/>
      <family val="2"/>
      <scheme val="minor"/>
    </font>
    <font>
      <sz val="10"/>
      <name val="Calibri"/>
      <family val="2"/>
      <scheme val="minor"/>
    </font>
    <font>
      <b/>
      <sz val="10"/>
      <name val="Calibri"/>
      <family val="2"/>
      <scheme val="minor"/>
    </font>
    <font>
      <b/>
      <sz val="12"/>
      <name val="Calibri"/>
      <family val="2"/>
      <scheme val="minor"/>
    </font>
    <font>
      <sz val="9"/>
      <name val="Calibri"/>
      <family val="2"/>
      <scheme val="minor"/>
    </font>
    <font>
      <sz val="8"/>
      <name val="Calibri"/>
      <family val="2"/>
      <scheme val="minor"/>
    </font>
    <font>
      <sz val="10"/>
      <color rgb="FF0070C0"/>
      <name val="Calibri"/>
      <family val="2"/>
      <scheme val="minor"/>
    </font>
    <font>
      <i/>
      <sz val="9"/>
      <name val="Calibri"/>
      <family val="2"/>
      <scheme val="minor"/>
    </font>
    <font>
      <vertAlign val="superscript"/>
      <sz val="10"/>
      <name val="Calibri"/>
      <family val="2"/>
      <scheme val="minor"/>
    </font>
    <font>
      <b/>
      <sz val="11"/>
      <name val="Calibri"/>
      <family val="2"/>
      <scheme val="minor"/>
    </font>
    <font>
      <b/>
      <sz val="10"/>
      <color rgb="FF000000"/>
      <name val="Calibri"/>
      <family val="2"/>
      <scheme val="minor"/>
    </font>
    <font>
      <b/>
      <sz val="20"/>
      <color theme="0"/>
      <name val="Calibri"/>
      <family val="2"/>
      <scheme val="minor"/>
    </font>
    <font>
      <sz val="9"/>
      <color theme="1"/>
      <name val="Calibri"/>
      <family val="2"/>
      <scheme val="minor"/>
    </font>
    <font>
      <sz val="10"/>
      <color theme="1"/>
      <name val="Calibri"/>
      <family val="2"/>
    </font>
    <font>
      <b/>
      <sz val="22"/>
      <name val="Calibri"/>
      <family val="2"/>
      <scheme val="minor"/>
    </font>
    <font>
      <b/>
      <sz val="11"/>
      <color rgb="FFFF0000"/>
      <name val="Calibri"/>
      <family val="2"/>
      <scheme val="minor"/>
    </font>
    <font>
      <u/>
      <sz val="10"/>
      <name val="Calibri"/>
      <family val="2"/>
      <scheme val="minor"/>
    </font>
    <font>
      <sz val="10"/>
      <color rgb="FFFF0000"/>
      <name val="Calibri"/>
      <family val="2"/>
      <scheme val="minor"/>
    </font>
    <font>
      <b/>
      <sz val="10"/>
      <color theme="1"/>
      <name val="Calibri"/>
      <family val="2"/>
      <scheme val="minor"/>
    </font>
    <font>
      <b/>
      <sz val="10"/>
      <color rgb="FFFF0000"/>
      <name val="Calibri"/>
      <family val="2"/>
      <scheme val="minor"/>
    </font>
    <font>
      <sz val="10"/>
      <color rgb="FF7030A0"/>
      <name val="Calibri"/>
      <family val="2"/>
      <scheme val="minor"/>
    </font>
    <font>
      <strike/>
      <sz val="10"/>
      <color rgb="FFFF0000"/>
      <name val="Calibri"/>
      <family val="2"/>
      <scheme val="minor"/>
    </font>
    <font>
      <sz val="11"/>
      <color rgb="FFFF0000"/>
      <name val="Calibri"/>
      <family val="2"/>
      <scheme val="minor"/>
    </font>
    <font>
      <b/>
      <sz val="12"/>
      <color rgb="FFFF0000"/>
      <name val="Calibri"/>
      <family val="2"/>
      <scheme val="minor"/>
    </font>
    <font>
      <u/>
      <sz val="10"/>
      <color rgb="FFFF0000"/>
      <name val="Calibri"/>
      <family val="2"/>
      <scheme val="minor"/>
    </font>
    <font>
      <u/>
      <sz val="10"/>
      <color theme="10"/>
      <name val="Calibri"/>
      <family val="2"/>
      <scheme val="minor"/>
    </font>
    <font>
      <b/>
      <sz val="16"/>
      <color theme="0"/>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FF99"/>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rgb="FF0070C0"/>
        <bgColor indexed="64"/>
      </patternFill>
    </fill>
    <fill>
      <patternFill patternType="solid">
        <fgColor rgb="FF00206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365">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vertical="top" wrapText="1"/>
    </xf>
    <xf numFmtId="0" fontId="2" fillId="0" borderId="0" xfId="0" applyFont="1" applyAlignment="1">
      <alignment wrapText="1"/>
    </xf>
    <xf numFmtId="0" fontId="0" fillId="8" borderId="0" xfId="0" applyFill="1" applyAlignment="1" applyProtection="1">
      <alignment horizontal="left" vertical="top" wrapText="1"/>
      <protection locked="0"/>
    </xf>
    <xf numFmtId="0" fontId="4" fillId="0" borderId="0" xfId="0" applyFont="1" applyAlignment="1">
      <alignment vertical="top" wrapText="1"/>
    </xf>
    <xf numFmtId="0" fontId="0" fillId="0" borderId="0" xfId="0" applyAlignment="1">
      <alignment horizontal="left" vertical="top"/>
    </xf>
    <xf numFmtId="0" fontId="4" fillId="0" borderId="0" xfId="0" applyFont="1" applyAlignment="1">
      <alignment vertical="top"/>
    </xf>
    <xf numFmtId="14" fontId="0" fillId="8" borderId="0" xfId="0" applyNumberFormat="1" applyFill="1" applyAlignment="1" applyProtection="1">
      <alignment horizontal="left" vertical="top" wrapText="1"/>
      <protection locked="0"/>
    </xf>
    <xf numFmtId="14" fontId="0" fillId="7" borderId="0" xfId="0" applyNumberFormat="1" applyFill="1" applyAlignment="1" applyProtection="1">
      <alignment horizontal="left" vertical="top" wrapText="1"/>
      <protection locked="0"/>
    </xf>
    <xf numFmtId="49" fontId="0" fillId="7" borderId="0" xfId="0" applyNumberFormat="1" applyFill="1" applyAlignment="1" applyProtection="1">
      <alignment horizontal="left" vertical="top" wrapText="1"/>
      <protection locked="0"/>
    </xf>
    <xf numFmtId="0" fontId="3" fillId="0" borderId="0" xfId="0" applyFont="1"/>
    <xf numFmtId="0" fontId="0" fillId="7" borderId="0" xfId="0" applyFill="1" applyAlignment="1" applyProtection="1">
      <alignment horizontal="left" vertical="top" wrapText="1"/>
      <protection locked="0"/>
    </xf>
    <xf numFmtId="0" fontId="2" fillId="0" borderId="0" xfId="0" applyFont="1"/>
    <xf numFmtId="0" fontId="0" fillId="0" borderId="0" xfId="0" applyAlignment="1">
      <alignment horizontal="left" vertical="top" wrapText="1"/>
    </xf>
    <xf numFmtId="0" fontId="4" fillId="0" borderId="0" xfId="0" applyFont="1" applyAlignment="1">
      <alignment horizontal="left" vertical="top" wrapText="1"/>
    </xf>
    <xf numFmtId="0" fontId="0" fillId="8" borderId="0" xfId="0" applyFill="1" applyProtection="1">
      <protection locked="0"/>
    </xf>
    <xf numFmtId="0" fontId="5" fillId="0" borderId="0" xfId="0" applyFont="1" applyAlignment="1">
      <alignment vertical="top"/>
    </xf>
    <xf numFmtId="0" fontId="0" fillId="7" borderId="0" xfId="0" applyFill="1" applyAlignment="1" applyProtection="1">
      <alignment horizontal="left" vertical="top"/>
      <protection locked="0"/>
    </xf>
    <xf numFmtId="0" fontId="0" fillId="7" borderId="0" xfId="0" applyFill="1" applyAlignment="1" applyProtection="1">
      <alignment wrapText="1"/>
      <protection locked="0"/>
    </xf>
    <xf numFmtId="0" fontId="5" fillId="0" borderId="0" xfId="0" applyFont="1"/>
    <xf numFmtId="0" fontId="2" fillId="0" borderId="12" xfId="0" applyFont="1" applyBorder="1" applyAlignment="1">
      <alignment wrapText="1"/>
    </xf>
    <xf numFmtId="0" fontId="0" fillId="8" borderId="13" xfId="0" applyFill="1" applyBorder="1"/>
    <xf numFmtId="0" fontId="0" fillId="7" borderId="14" xfId="0" applyFill="1" applyBorder="1"/>
    <xf numFmtId="14" fontId="8" fillId="5" borderId="6" xfId="0" applyNumberFormat="1" applyFont="1" applyFill="1" applyBorder="1" applyAlignment="1" applyProtection="1">
      <alignment horizontal="center" vertical="center" wrapText="1"/>
      <protection locked="0"/>
    </xf>
    <xf numFmtId="1" fontId="0" fillId="8" borderId="0" xfId="0" applyNumberFormat="1" applyFill="1" applyAlignment="1" applyProtection="1">
      <alignment horizontal="left" vertical="top" wrapText="1"/>
      <protection locked="0"/>
    </xf>
    <xf numFmtId="0" fontId="2" fillId="0" borderId="0" xfId="0" applyFont="1" applyAlignment="1">
      <alignment horizontal="left" vertical="top"/>
    </xf>
    <xf numFmtId="49" fontId="0" fillId="8" borderId="0" xfId="0" applyNumberFormat="1" applyFill="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lignment vertical="center"/>
    </xf>
    <xf numFmtId="0" fontId="0" fillId="0" borderId="0" xfId="0" applyFill="1"/>
    <xf numFmtId="0" fontId="0" fillId="0" borderId="0" xfId="0" applyFont="1" applyFill="1"/>
    <xf numFmtId="0" fontId="13" fillId="0" borderId="6" xfId="0" applyFont="1" applyFill="1" applyBorder="1"/>
    <xf numFmtId="0" fontId="2" fillId="0" borderId="6" xfId="0" applyFont="1" applyFill="1" applyBorder="1" applyAlignment="1">
      <alignment vertical="center"/>
    </xf>
    <xf numFmtId="49" fontId="0" fillId="7" borderId="0" xfId="0" applyNumberFormat="1" applyFill="1"/>
    <xf numFmtId="0" fontId="0" fillId="8" borderId="0" xfId="0" applyFill="1" applyAlignment="1">
      <alignment horizontal="left" vertical="top"/>
    </xf>
    <xf numFmtId="0" fontId="0" fillId="7" borderId="0" xfId="0" applyFill="1" applyAlignment="1">
      <alignment wrapText="1"/>
    </xf>
    <xf numFmtId="3" fontId="0" fillId="7" borderId="0" xfId="0" applyNumberFormat="1" applyFill="1" applyAlignment="1" applyProtection="1">
      <alignment horizontal="left" vertical="top"/>
      <protection locked="0"/>
    </xf>
    <xf numFmtId="0" fontId="2" fillId="0" borderId="0" xfId="0" applyFont="1" applyProtection="1"/>
    <xf numFmtId="0" fontId="0" fillId="0" borderId="0" xfId="0" applyProtection="1"/>
    <xf numFmtId="0" fontId="0" fillId="0" borderId="0" xfId="0" applyAlignment="1" applyProtection="1">
      <alignment vertical="top"/>
    </xf>
    <xf numFmtId="0" fontId="3" fillId="0" borderId="0" xfId="0" applyFont="1" applyProtection="1"/>
    <xf numFmtId="49" fontId="0" fillId="0" borderId="0" xfId="0" applyNumberFormat="1" applyProtection="1"/>
    <xf numFmtId="0" fontId="0" fillId="0" borderId="0" xfId="0" applyAlignment="1" applyProtection="1">
      <alignment horizontal="left" vertical="top"/>
    </xf>
    <xf numFmtId="0" fontId="0" fillId="0" borderId="0" xfId="0" applyAlignment="1" applyProtection="1">
      <alignment vertical="top" wrapText="1"/>
    </xf>
    <xf numFmtId="0" fontId="4" fillId="0" borderId="0" xfId="0" applyFont="1" applyAlignment="1" applyProtection="1">
      <alignment vertical="top" wrapText="1"/>
    </xf>
    <xf numFmtId="0" fontId="4" fillId="0" borderId="0" xfId="0" applyFont="1" applyAlignment="1" applyProtection="1">
      <alignment vertical="top"/>
    </xf>
    <xf numFmtId="0" fontId="2" fillId="0" borderId="12" xfId="0" applyFont="1" applyBorder="1" applyAlignment="1" applyProtection="1">
      <alignment wrapText="1"/>
    </xf>
    <xf numFmtId="0" fontId="2" fillId="0" borderId="0" xfId="0" applyFont="1" applyAlignment="1" applyProtection="1">
      <alignment vertical="center" wrapText="1"/>
    </xf>
    <xf numFmtId="0" fontId="0" fillId="0" borderId="0" xfId="0" applyAlignment="1" applyProtection="1">
      <alignment vertical="center"/>
    </xf>
    <xf numFmtId="0" fontId="2" fillId="0" borderId="0" xfId="0" applyFont="1" applyAlignment="1" applyProtection="1">
      <alignment wrapText="1"/>
    </xf>
    <xf numFmtId="0" fontId="0" fillId="0" borderId="0" xfId="0" applyAlignment="1" applyProtection="1">
      <alignment wrapText="1"/>
    </xf>
    <xf numFmtId="0" fontId="4" fillId="0" borderId="0" xfId="0" applyFont="1" applyAlignment="1" applyProtection="1">
      <alignment horizontal="left" vertical="top" wrapText="1"/>
    </xf>
    <xf numFmtId="0" fontId="0" fillId="0" borderId="0" xfId="0" applyAlignment="1" applyProtection="1">
      <alignment horizontal="left" vertical="top" wrapText="1"/>
    </xf>
    <xf numFmtId="0" fontId="2" fillId="0" borderId="0" xfId="0" applyFont="1" applyAlignment="1" applyProtection="1">
      <alignment horizontal="left" vertical="top"/>
    </xf>
    <xf numFmtId="0" fontId="5" fillId="0" borderId="0" xfId="0" applyFont="1" applyAlignment="1" applyProtection="1">
      <alignment vertical="top"/>
    </xf>
    <xf numFmtId="0" fontId="2" fillId="0" borderId="0" xfId="0" applyFont="1" applyAlignment="1" applyProtection="1">
      <alignment vertical="center"/>
    </xf>
    <xf numFmtId="0" fontId="5" fillId="0" borderId="0" xfId="0" applyFont="1" applyProtection="1"/>
    <xf numFmtId="0" fontId="8" fillId="0" borderId="0" xfId="0" applyFont="1" applyAlignment="1" applyProtection="1">
      <alignment horizontal="center" vertical="center"/>
    </xf>
    <xf numFmtId="0" fontId="0" fillId="6" borderId="0" xfId="0" applyFill="1" applyAlignment="1" applyProtection="1">
      <alignment vertical="center" wrapText="1"/>
    </xf>
    <xf numFmtId="0" fontId="8" fillId="6" borderId="0" xfId="0" applyFont="1" applyFill="1" applyAlignment="1" applyProtection="1">
      <alignment horizontal="center" vertical="center" wrapText="1"/>
    </xf>
    <xf numFmtId="0" fontId="25" fillId="0" borderId="0" xfId="1" applyFont="1" applyFill="1" applyBorder="1" applyAlignment="1" applyProtection="1">
      <alignment vertical="top" wrapText="1"/>
    </xf>
    <xf numFmtId="0" fontId="2" fillId="0" borderId="0" xfId="0" applyFont="1" applyFill="1" applyAlignment="1" applyProtection="1">
      <alignment wrapText="1"/>
    </xf>
    <xf numFmtId="0" fontId="0" fillId="0" borderId="0" xfId="0" applyFill="1" applyAlignment="1" applyProtection="1">
      <alignment horizontal="left" vertical="top"/>
    </xf>
    <xf numFmtId="0" fontId="0" fillId="0" borderId="0" xfId="0" applyFill="1" applyProtection="1"/>
    <xf numFmtId="0" fontId="0" fillId="5" borderId="14" xfId="0" applyFill="1" applyBorder="1" applyProtection="1"/>
    <xf numFmtId="0" fontId="0" fillId="11" borderId="13" xfId="0" applyFill="1" applyBorder="1" applyProtection="1"/>
    <xf numFmtId="0" fontId="0" fillId="11" borderId="0" xfId="0" applyFill="1" applyAlignment="1" applyProtection="1">
      <alignment horizontal="left" vertical="top" wrapText="1"/>
    </xf>
    <xf numFmtId="14" fontId="0" fillId="11" borderId="0" xfId="0" applyNumberFormat="1" applyFill="1" applyAlignment="1" applyProtection="1">
      <alignment horizontal="left" vertical="top" wrapText="1"/>
    </xf>
    <xf numFmtId="14" fontId="0" fillId="5" borderId="0" xfId="0" applyNumberFormat="1" applyFill="1" applyAlignment="1" applyProtection="1">
      <alignment horizontal="left" vertical="top" wrapText="1"/>
    </xf>
    <xf numFmtId="0" fontId="0" fillId="5" borderId="0" xfId="0" applyNumberFormat="1" applyFill="1" applyAlignment="1" applyProtection="1">
      <alignment horizontal="left" vertical="top" wrapText="1"/>
    </xf>
    <xf numFmtId="0" fontId="0" fillId="5" borderId="0" xfId="0" applyFill="1" applyAlignment="1" applyProtection="1">
      <alignment horizontal="left" vertical="top" wrapText="1"/>
    </xf>
    <xf numFmtId="49" fontId="0" fillId="5" borderId="0" xfId="0" applyNumberFormat="1" applyFill="1" applyAlignment="1" applyProtection="1">
      <alignment horizontal="left" vertical="top" wrapText="1"/>
    </xf>
    <xf numFmtId="0" fontId="0" fillId="5" borderId="0" xfId="0" applyFont="1" applyFill="1" applyAlignment="1" applyProtection="1">
      <alignment horizontal="left" wrapText="1"/>
    </xf>
    <xf numFmtId="1" fontId="0" fillId="11" borderId="0" xfId="0" applyNumberFormat="1" applyFill="1" applyAlignment="1" applyProtection="1">
      <alignment horizontal="left" vertical="top" wrapText="1"/>
    </xf>
    <xf numFmtId="0" fontId="0" fillId="11" borderId="0" xfId="0" applyFill="1" applyProtection="1"/>
    <xf numFmtId="3" fontId="0" fillId="5" borderId="0" xfId="0" applyNumberFormat="1" applyFill="1" applyAlignment="1" applyProtection="1">
      <alignment horizontal="left" vertical="top"/>
    </xf>
    <xf numFmtId="0" fontId="0" fillId="5" borderId="0" xfId="0" applyFill="1" applyAlignment="1" applyProtection="1">
      <alignment horizontal="left" vertical="top"/>
    </xf>
    <xf numFmtId="0" fontId="0" fillId="5" borderId="0" xfId="0" applyFill="1" applyAlignment="1" applyProtection="1">
      <alignment wrapText="1"/>
    </xf>
    <xf numFmtId="0" fontId="0" fillId="11" borderId="0" xfId="0" applyFill="1" applyAlignment="1" applyProtection="1">
      <alignment horizontal="left" vertical="top"/>
    </xf>
    <xf numFmtId="0" fontId="10" fillId="11" borderId="6" xfId="0" applyFont="1" applyFill="1" applyBorder="1" applyAlignment="1" applyProtection="1">
      <alignment horizontal="center" vertical="center"/>
      <protection locked="0"/>
    </xf>
    <xf numFmtId="0" fontId="9" fillId="0" borderId="0" xfId="0" applyFont="1" applyFill="1" applyProtection="1"/>
    <xf numFmtId="0" fontId="12" fillId="3" borderId="2" xfId="0" applyFont="1" applyFill="1" applyBorder="1" applyAlignment="1" applyProtection="1">
      <alignment vertical="center" wrapText="1"/>
    </xf>
    <xf numFmtId="0" fontId="10" fillId="3" borderId="2" xfId="0" applyFont="1" applyFill="1" applyBorder="1" applyAlignment="1" applyProtection="1">
      <alignment vertical="center" wrapText="1"/>
    </xf>
    <xf numFmtId="0" fontId="10" fillId="3" borderId="3" xfId="0" applyFont="1" applyFill="1" applyBorder="1" applyAlignment="1" applyProtection="1">
      <alignment horizontal="left" vertical="center" wrapText="1"/>
    </xf>
    <xf numFmtId="0" fontId="10" fillId="3" borderId="3" xfId="0" applyFont="1" applyFill="1" applyBorder="1" applyAlignment="1" applyProtection="1">
      <alignment vertical="center" wrapText="1"/>
    </xf>
    <xf numFmtId="0" fontId="0" fillId="3" borderId="3" xfId="0" applyFill="1" applyBorder="1" applyAlignment="1" applyProtection="1">
      <alignment vertical="center" wrapText="1"/>
    </xf>
    <xf numFmtId="0" fontId="0" fillId="2" borderId="0" xfId="0" applyFill="1" applyAlignment="1" applyProtection="1">
      <alignment horizontal="justify" vertical="center"/>
    </xf>
    <xf numFmtId="0" fontId="0" fillId="2" borderId="0" xfId="0" applyFill="1" applyAlignment="1" applyProtection="1">
      <alignment vertical="center"/>
    </xf>
    <xf numFmtId="0" fontId="0" fillId="0" borderId="0" xfId="0" applyFill="1" applyAlignment="1" applyProtection="1">
      <alignment vertical="center"/>
    </xf>
    <xf numFmtId="0" fontId="7" fillId="0" borderId="0" xfId="0" applyFont="1" applyFill="1" applyProtection="1"/>
    <xf numFmtId="0" fontId="15" fillId="6" borderId="0" xfId="0" applyFont="1" applyFill="1" applyAlignment="1" applyProtection="1">
      <alignment vertical="center"/>
    </xf>
    <xf numFmtId="0" fontId="15" fillId="6" borderId="0" xfId="0" applyFont="1" applyFill="1" applyAlignment="1" applyProtection="1">
      <alignment horizontal="justify" vertical="top" wrapText="1"/>
    </xf>
    <xf numFmtId="0" fontId="10" fillId="6" borderId="0" xfId="0" applyFont="1" applyFill="1" applyAlignment="1" applyProtection="1">
      <alignment vertical="top" wrapText="1"/>
    </xf>
    <xf numFmtId="0" fontId="8" fillId="6" borderId="5" xfId="0" applyFont="1" applyFill="1" applyBorder="1" applyProtection="1"/>
    <xf numFmtId="0" fontId="10" fillId="0" borderId="0" xfId="0" applyFont="1" applyBorder="1" applyProtection="1"/>
    <xf numFmtId="0" fontId="11" fillId="0" borderId="0" xfId="0" applyFont="1" applyAlignment="1" applyProtection="1">
      <alignment vertical="top" wrapText="1"/>
    </xf>
    <xf numFmtId="0" fontId="26" fillId="0" borderId="0" xfId="0" quotePrefix="1" applyFont="1" applyAlignment="1" applyProtection="1">
      <alignment horizontal="left" vertical="top" wrapText="1"/>
    </xf>
    <xf numFmtId="0" fontId="0" fillId="2" borderId="0" xfId="0" applyFill="1" applyProtection="1"/>
    <xf numFmtId="0" fontId="29" fillId="0" borderId="0" xfId="0" applyFont="1" applyBorder="1" applyAlignment="1" applyProtection="1">
      <alignment vertical="top" wrapText="1"/>
    </xf>
    <xf numFmtId="0" fontId="29" fillId="0" borderId="0" xfId="0" applyFont="1" applyAlignment="1" applyProtection="1">
      <alignment vertical="top" wrapText="1"/>
    </xf>
    <xf numFmtId="0" fontId="10" fillId="6" borderId="0" xfId="0" applyFont="1" applyFill="1" applyAlignment="1" applyProtection="1">
      <alignment horizontal="justify" vertical="top" wrapText="1"/>
    </xf>
    <xf numFmtId="0" fontId="10" fillId="0" borderId="0" xfId="0" applyFont="1" applyBorder="1" applyAlignment="1" applyProtection="1">
      <alignment horizontal="center"/>
    </xf>
    <xf numFmtId="0" fontId="10" fillId="0" borderId="0" xfId="0" applyFont="1" applyProtection="1"/>
    <xf numFmtId="0" fontId="10" fillId="6" borderId="0" xfId="0" applyFont="1" applyFill="1" applyAlignment="1" applyProtection="1">
      <alignment vertical="center"/>
    </xf>
    <xf numFmtId="0" fontId="10" fillId="6" borderId="0" xfId="0" applyFont="1" applyFill="1" applyAlignment="1" applyProtection="1">
      <alignment horizontal="justify" vertical="center" wrapText="1"/>
    </xf>
    <xf numFmtId="0" fontId="10" fillId="6" borderId="0" xfId="0" applyFont="1" applyFill="1" applyAlignment="1" applyProtection="1">
      <alignment horizontal="center" vertical="center" wrapText="1"/>
    </xf>
    <xf numFmtId="0" fontId="0" fillId="0" borderId="0" xfId="0" applyFill="1" applyAlignment="1" applyProtection="1">
      <alignment horizontal="left" vertical="center"/>
    </xf>
    <xf numFmtId="0" fontId="34" fillId="6" borderId="0" xfId="1" applyFont="1" applyFill="1" applyBorder="1" applyAlignment="1" applyProtection="1">
      <alignment horizontal="left" vertical="top" wrapText="1"/>
    </xf>
    <xf numFmtId="0" fontId="33" fillId="6" borderId="0" xfId="1" applyFont="1" applyFill="1" applyBorder="1" applyAlignment="1" applyProtection="1">
      <alignment horizontal="left" vertical="top" wrapText="1"/>
    </xf>
    <xf numFmtId="0" fontId="8" fillId="0" borderId="0" xfId="0" applyFont="1" applyBorder="1" applyAlignment="1" applyProtection="1">
      <alignment horizontal="left" vertical="center"/>
    </xf>
    <xf numFmtId="0" fontId="8" fillId="0" borderId="0" xfId="0" applyFont="1" applyAlignment="1" applyProtection="1">
      <alignment horizontal="left" vertical="center"/>
    </xf>
    <xf numFmtId="0" fontId="24" fillId="0" borderId="0" xfId="0" applyFont="1" applyFill="1" applyProtection="1"/>
    <xf numFmtId="0" fontId="10" fillId="0" borderId="0" xfId="0" applyFont="1" applyAlignment="1" applyProtection="1">
      <alignment vertical="top" wrapText="1"/>
    </xf>
    <xf numFmtId="0" fontId="13" fillId="0" borderId="0" xfId="0" applyFont="1" applyFill="1" applyAlignment="1" applyProtection="1">
      <alignment horizontal="left" vertical="center"/>
    </xf>
    <xf numFmtId="0" fontId="10" fillId="6" borderId="0" xfId="0" applyFont="1" applyFill="1" applyProtection="1"/>
    <xf numFmtId="0" fontId="10" fillId="2" borderId="6" xfId="0" applyFont="1" applyFill="1" applyBorder="1" applyAlignment="1" applyProtection="1">
      <alignment horizontal="center" vertical="center" wrapText="1"/>
    </xf>
    <xf numFmtId="0" fontId="13" fillId="0" borderId="0" xfId="0" applyFont="1" applyFill="1" applyProtection="1"/>
    <xf numFmtId="0" fontId="10" fillId="2" borderId="0" xfId="0" applyFont="1" applyFill="1" applyProtection="1"/>
    <xf numFmtId="0" fontId="10" fillId="6" borderId="15" xfId="0" applyFont="1" applyFill="1" applyBorder="1" applyAlignment="1" applyProtection="1">
      <alignment horizontal="center" vertical="center" wrapText="1"/>
    </xf>
    <xf numFmtId="0" fontId="10" fillId="0" borderId="0" xfId="0" applyFont="1" applyBorder="1" applyAlignment="1" applyProtection="1">
      <alignment horizontal="left" vertical="center"/>
    </xf>
    <xf numFmtId="0" fontId="10" fillId="0" borderId="0" xfId="0" applyFont="1" applyAlignment="1" applyProtection="1">
      <alignment vertical="center"/>
    </xf>
    <xf numFmtId="0" fontId="13" fillId="0" borderId="0" xfId="0" applyFont="1" applyFill="1" applyAlignment="1" applyProtection="1">
      <alignment vertical="center"/>
    </xf>
    <xf numFmtId="0" fontId="10" fillId="0" borderId="0" xfId="0" applyFont="1" applyAlignment="1" applyProtection="1">
      <alignment horizontal="left" vertical="center"/>
    </xf>
    <xf numFmtId="0" fontId="10" fillId="0" borderId="0" xfId="0" applyFont="1" applyBorder="1" applyAlignment="1" applyProtection="1">
      <alignment vertical="top" wrapText="1"/>
    </xf>
    <xf numFmtId="0" fontId="28" fillId="0" borderId="0" xfId="0" applyFont="1" applyBorder="1" applyAlignment="1" applyProtection="1">
      <alignment vertical="top" wrapText="1"/>
    </xf>
    <xf numFmtId="0" fontId="10" fillId="0" borderId="0" xfId="0" applyFont="1" applyAlignment="1" applyProtection="1">
      <alignment vertical="center" wrapText="1"/>
    </xf>
    <xf numFmtId="0" fontId="11" fillId="2" borderId="0" xfId="0" applyFont="1" applyFill="1" applyAlignment="1" applyProtection="1">
      <alignment horizontal="left" vertical="center" wrapText="1"/>
    </xf>
    <xf numFmtId="0" fontId="13" fillId="0" borderId="0" xfId="0" applyFont="1" applyFill="1" applyAlignment="1" applyProtection="1">
      <alignment vertical="top" wrapText="1"/>
    </xf>
    <xf numFmtId="0" fontId="7" fillId="6" borderId="0" xfId="0" applyFont="1" applyFill="1" applyAlignment="1" applyProtection="1">
      <alignment vertical="center"/>
    </xf>
    <xf numFmtId="0" fontId="18" fillId="6" borderId="0" xfId="0" applyFont="1" applyFill="1" applyAlignment="1" applyProtection="1">
      <alignment horizontal="center" vertical="center"/>
    </xf>
    <xf numFmtId="0" fontId="0" fillId="6" borderId="0" xfId="0" applyFill="1" applyAlignment="1" applyProtection="1">
      <alignment horizontal="left" vertical="center"/>
    </xf>
    <xf numFmtId="0" fontId="8" fillId="6" borderId="0" xfId="0" applyFont="1" applyFill="1" applyBorder="1" applyAlignment="1" applyProtection="1">
      <alignment vertical="center"/>
    </xf>
    <xf numFmtId="0" fontId="8" fillId="6" borderId="0" xfId="0" applyFont="1" applyFill="1" applyBorder="1" applyAlignment="1" applyProtection="1">
      <alignment horizontal="center" vertical="center"/>
    </xf>
    <xf numFmtId="0" fontId="10" fillId="0" borderId="0" xfId="0" applyFont="1" applyFill="1" applyAlignment="1" applyProtection="1">
      <alignment vertical="top" wrapText="1"/>
    </xf>
    <xf numFmtId="0" fontId="28"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26" fillId="0" borderId="0" xfId="0" applyFont="1" applyBorder="1" applyAlignment="1" applyProtection="1">
      <alignment vertical="top" wrapText="1"/>
    </xf>
    <xf numFmtId="0" fontId="26" fillId="0" borderId="0" xfId="0" applyFont="1" applyFill="1" applyAlignment="1" applyProtection="1">
      <alignment vertical="top" wrapText="1"/>
    </xf>
    <xf numFmtId="0" fontId="7" fillId="6" borderId="0" xfId="0" applyFont="1" applyFill="1" applyAlignment="1" applyProtection="1">
      <alignment horizontal="center" vertical="center"/>
    </xf>
    <xf numFmtId="0" fontId="0" fillId="6" borderId="0" xfId="0" applyFill="1" applyProtection="1"/>
    <xf numFmtId="0" fontId="0" fillId="6" borderId="0" xfId="0" applyFill="1" applyAlignment="1" applyProtection="1">
      <alignment vertical="center"/>
    </xf>
    <xf numFmtId="0" fontId="8" fillId="0" borderId="0" xfId="0" applyFont="1" applyBorder="1" applyProtection="1"/>
    <xf numFmtId="0" fontId="8" fillId="0" borderId="0" xfId="0" applyFont="1" applyProtection="1"/>
    <xf numFmtId="0" fontId="26" fillId="0" borderId="0" xfId="0" applyFont="1" applyAlignment="1" applyProtection="1">
      <alignment vertical="top" wrapText="1"/>
    </xf>
    <xf numFmtId="0" fontId="10" fillId="6" borderId="0" xfId="0" applyFont="1" applyFill="1" applyAlignment="1" applyProtection="1">
      <alignment vertical="center" wrapText="1"/>
    </xf>
    <xf numFmtId="0" fontId="10" fillId="0" borderId="6" xfId="0" applyFont="1" applyBorder="1" applyAlignment="1" applyProtection="1">
      <alignment vertical="center" wrapText="1"/>
    </xf>
    <xf numFmtId="0" fontId="8" fillId="2" borderId="0" xfId="0" applyFont="1" applyFill="1" applyProtection="1"/>
    <xf numFmtId="0" fontId="8" fillId="6" borderId="0" xfId="0" applyFont="1" applyFill="1" applyAlignment="1" applyProtection="1">
      <alignment horizontal="justify" vertical="top" wrapText="1"/>
    </xf>
    <xf numFmtId="0" fontId="11" fillId="2" borderId="0" xfId="0" applyFont="1" applyFill="1" applyAlignment="1" applyProtection="1">
      <alignment horizontal="justify" vertical="center" wrapText="1"/>
    </xf>
    <xf numFmtId="0" fontId="10" fillId="6" borderId="0" xfId="0" applyFont="1" applyFill="1" applyAlignment="1" applyProtection="1">
      <alignment wrapText="1"/>
    </xf>
    <xf numFmtId="0" fontId="10" fillId="6" borderId="0" xfId="0" applyFont="1" applyFill="1" applyAlignment="1" applyProtection="1"/>
    <xf numFmtId="0" fontId="8" fillId="6" borderId="0" xfId="0" applyFont="1" applyFill="1" applyAlignment="1" applyProtection="1">
      <alignment wrapText="1"/>
    </xf>
    <xf numFmtId="0" fontId="10" fillId="2" borderId="0" xfId="0" applyFont="1" applyFill="1" applyAlignment="1" applyProtection="1">
      <alignment vertical="center"/>
    </xf>
    <xf numFmtId="0" fontId="10" fillId="0" borderId="0" xfId="0" applyFont="1" applyBorder="1" applyAlignment="1" applyProtection="1">
      <alignment horizontal="left" vertical="top" wrapText="1"/>
    </xf>
    <xf numFmtId="0" fontId="10" fillId="0" borderId="0" xfId="0" applyFont="1" applyAlignment="1" applyProtection="1">
      <alignment horizontal="left" vertical="top" wrapText="1"/>
    </xf>
    <xf numFmtId="0" fontId="8" fillId="6" borderId="0" xfId="0" applyFont="1" applyFill="1" applyProtection="1"/>
    <xf numFmtId="0" fontId="11" fillId="2" borderId="0" xfId="0" applyFont="1" applyFill="1" applyAlignment="1" applyProtection="1">
      <alignment horizontal="justify" vertical="center"/>
    </xf>
    <xf numFmtId="0" fontId="8" fillId="2" borderId="0" xfId="0" applyFont="1" applyFill="1" applyAlignment="1" applyProtection="1">
      <alignment vertical="center"/>
    </xf>
    <xf numFmtId="0" fontId="10" fillId="0" borderId="0" xfId="0" applyFont="1" applyBorder="1" applyAlignment="1" applyProtection="1">
      <alignment horizontal="left" vertical="center" wrapText="1"/>
    </xf>
    <xf numFmtId="0" fontId="10" fillId="0" borderId="0" xfId="0" applyFont="1" applyAlignment="1" applyProtection="1">
      <alignment horizontal="left" vertical="center" wrapText="1"/>
    </xf>
    <xf numFmtId="0" fontId="21" fillId="0" borderId="0" xfId="0" applyFont="1" applyFill="1" applyAlignment="1" applyProtection="1">
      <alignment wrapText="1"/>
    </xf>
    <xf numFmtId="0" fontId="10" fillId="0" borderId="0" xfId="0" applyFont="1" applyAlignment="1" applyProtection="1">
      <alignment horizontal="left" vertical="center"/>
      <protection locked="0"/>
    </xf>
    <xf numFmtId="0" fontId="8" fillId="5" borderId="0" xfId="0" applyFont="1" applyFill="1" applyAlignment="1" applyProtection="1">
      <alignment horizontal="center" vertical="center"/>
      <protection locked="0"/>
    </xf>
    <xf numFmtId="0" fontId="10" fillId="4" borderId="6" xfId="0" applyFont="1" applyFill="1" applyBorder="1" applyAlignment="1" applyProtection="1">
      <alignment horizontal="left" vertical="top" wrapText="1"/>
    </xf>
    <xf numFmtId="0" fontId="0" fillId="5" borderId="0" xfId="0" applyNumberFormat="1" applyFill="1" applyProtection="1"/>
    <xf numFmtId="0" fontId="0" fillId="11" borderId="0" xfId="0" applyNumberFormat="1" applyFill="1" applyAlignment="1" applyProtection="1">
      <alignment horizontal="left" vertical="top" wrapText="1"/>
    </xf>
    <xf numFmtId="0" fontId="11" fillId="5" borderId="0" xfId="0" applyFont="1" applyFill="1" applyAlignment="1" applyProtection="1">
      <alignment horizontal="center" vertical="top" wrapText="1"/>
    </xf>
    <xf numFmtId="0" fontId="11" fillId="11" borderId="0" xfId="0" applyFont="1" applyFill="1" applyAlignment="1" applyProtection="1">
      <alignment horizontal="center" vertical="top" wrapText="1"/>
    </xf>
    <xf numFmtId="0" fontId="28" fillId="0" borderId="0" xfId="0" applyFont="1" applyBorder="1" applyAlignment="1" applyProtection="1">
      <alignment horizontal="left" vertical="top" wrapText="1"/>
    </xf>
    <xf numFmtId="0" fontId="10" fillId="0" borderId="0" xfId="0" applyFont="1" applyAlignment="1" applyProtection="1">
      <alignment horizontal="left" vertical="top" wrapText="1"/>
    </xf>
    <xf numFmtId="0" fontId="24" fillId="0" borderId="0" xfId="0" applyFont="1" applyBorder="1" applyAlignment="1" applyProtection="1">
      <alignment horizontal="left" vertical="top" wrapText="1"/>
    </xf>
    <xf numFmtId="0" fontId="10" fillId="0" borderId="0" xfId="0" applyFont="1" applyFill="1" applyAlignment="1" applyProtection="1">
      <alignment horizontal="left" vertical="top" wrapText="1"/>
    </xf>
    <xf numFmtId="0" fontId="27" fillId="6" borderId="0" xfId="0" applyFont="1" applyFill="1" applyAlignment="1" applyProtection="1">
      <alignment horizontal="left" vertical="center" wrapText="1"/>
    </xf>
    <xf numFmtId="0" fontId="8" fillId="6" borderId="0" xfId="0" applyFont="1" applyFill="1" applyAlignment="1" applyProtection="1">
      <alignment horizontal="left" vertical="center" wrapText="1"/>
    </xf>
    <xf numFmtId="0" fontId="10" fillId="0" borderId="0" xfId="0" applyFont="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34" fillId="6" borderId="0" xfId="1" applyFont="1" applyFill="1" applyBorder="1" applyAlignment="1" applyProtection="1">
      <alignment horizontal="left" vertical="top" wrapText="1"/>
    </xf>
    <xf numFmtId="0" fontId="33" fillId="6" borderId="0" xfId="1" applyFont="1" applyFill="1" applyBorder="1" applyAlignment="1" applyProtection="1">
      <alignment horizontal="left" vertical="top" wrapText="1"/>
    </xf>
    <xf numFmtId="0" fontId="10" fillId="2" borderId="2" xfId="0" applyFont="1" applyFill="1" applyBorder="1" applyAlignment="1" applyProtection="1">
      <alignment horizontal="justify" vertical="top" wrapText="1"/>
    </xf>
    <xf numFmtId="0" fontId="10" fillId="0" borderId="4" xfId="0" applyFont="1" applyBorder="1" applyProtection="1"/>
    <xf numFmtId="0" fontId="10" fillId="2" borderId="1" xfId="0" applyFont="1" applyFill="1" applyBorder="1" applyAlignment="1" applyProtection="1">
      <alignment horizontal="left" vertical="center"/>
    </xf>
    <xf numFmtId="0" fontId="10" fillId="0" borderId="1" xfId="0" applyFont="1" applyBorder="1" applyAlignment="1" applyProtection="1">
      <alignment horizontal="left" vertical="center"/>
    </xf>
    <xf numFmtId="0" fontId="10" fillId="2" borderId="2" xfId="0" applyFont="1" applyFill="1" applyBorder="1" applyAlignment="1" applyProtection="1">
      <alignment horizontal="left" vertical="top" wrapText="1"/>
    </xf>
    <xf numFmtId="0" fontId="10" fillId="2" borderId="3" xfId="0" applyFont="1" applyFill="1" applyBorder="1" applyAlignment="1" applyProtection="1">
      <alignment horizontal="left" vertical="top" wrapText="1"/>
    </xf>
    <xf numFmtId="0" fontId="10" fillId="2" borderId="4" xfId="0" applyFont="1" applyFill="1" applyBorder="1" applyAlignment="1" applyProtection="1">
      <alignment horizontal="left" vertical="top" wrapText="1"/>
    </xf>
    <xf numFmtId="0" fontId="10" fillId="2" borderId="2" xfId="0" applyFont="1" applyFill="1" applyBorder="1" applyAlignment="1" applyProtection="1">
      <alignment horizontal="center" vertical="top" wrapText="1"/>
    </xf>
    <xf numFmtId="0" fontId="10" fillId="6" borderId="0" xfId="0" applyFont="1" applyFill="1" applyAlignment="1" applyProtection="1">
      <alignment horizontal="left" vertical="center" wrapText="1"/>
    </xf>
    <xf numFmtId="14" fontId="10" fillId="11" borderId="2" xfId="0" applyNumberFormat="1" applyFont="1" applyFill="1" applyBorder="1" applyAlignment="1" applyProtection="1">
      <alignment horizontal="center" vertical="center" wrapText="1"/>
      <protection locked="0"/>
    </xf>
    <xf numFmtId="14" fontId="10" fillId="11" borderId="3" xfId="0" applyNumberFormat="1" applyFont="1" applyFill="1" applyBorder="1" applyAlignment="1" applyProtection="1">
      <alignment horizontal="center" vertical="center" wrapText="1"/>
      <protection locked="0"/>
    </xf>
    <xf numFmtId="14" fontId="10" fillId="11" borderId="4" xfId="0" applyNumberFormat="1" applyFont="1" applyFill="1" applyBorder="1" applyAlignment="1" applyProtection="1">
      <alignment horizontal="center" vertical="center" wrapText="1"/>
      <protection locked="0"/>
    </xf>
    <xf numFmtId="0" fontId="18" fillId="2" borderId="0" xfId="0" applyFont="1" applyFill="1" applyAlignment="1" applyProtection="1">
      <alignment vertical="center" wrapText="1"/>
    </xf>
    <xf numFmtId="0" fontId="10" fillId="0" borderId="0" xfId="0" applyFont="1" applyFill="1" applyAlignment="1" applyProtection="1">
      <alignment horizontal="left" vertical="top"/>
    </xf>
    <xf numFmtId="0" fontId="10" fillId="2" borderId="0" xfId="0" applyFont="1" applyFill="1" applyAlignment="1" applyProtection="1">
      <alignment horizontal="justify" vertical="center" wrapText="1"/>
    </xf>
    <xf numFmtId="0" fontId="8" fillId="0" borderId="0" xfId="0" applyFont="1" applyAlignment="1" applyProtection="1">
      <alignment vertical="center"/>
    </xf>
    <xf numFmtId="0" fontId="10" fillId="5" borderId="2" xfId="0" applyFont="1" applyFill="1" applyBorder="1" applyAlignment="1" applyProtection="1">
      <alignment horizontal="justify" vertical="top" wrapText="1"/>
      <protection locked="0"/>
    </xf>
    <xf numFmtId="0" fontId="10" fillId="4" borderId="3" xfId="0" applyFont="1" applyFill="1" applyBorder="1" applyAlignment="1" applyProtection="1">
      <alignment horizontal="justify" vertical="top"/>
      <protection locked="0"/>
    </xf>
    <xf numFmtId="0" fontId="10" fillId="4" borderId="4" xfId="0" applyFont="1" applyFill="1" applyBorder="1" applyAlignment="1" applyProtection="1">
      <alignment horizontal="justify" vertical="top"/>
      <protection locked="0"/>
    </xf>
    <xf numFmtId="0" fontId="10" fillId="11" borderId="2" xfId="0" quotePrefix="1" applyFont="1" applyFill="1" applyBorder="1" applyAlignment="1" applyProtection="1">
      <alignment horizontal="justify" vertical="top" wrapText="1"/>
      <protection locked="0"/>
    </xf>
    <xf numFmtId="0" fontId="10" fillId="11" borderId="3" xfId="0" applyFont="1" applyFill="1" applyBorder="1" applyAlignment="1" applyProtection="1">
      <alignment horizontal="justify" vertical="top"/>
      <protection locked="0"/>
    </xf>
    <xf numFmtId="0" fontId="10" fillId="11" borderId="4" xfId="0" applyFont="1" applyFill="1" applyBorder="1" applyAlignment="1" applyProtection="1">
      <alignment horizontal="justify" vertical="top"/>
      <protection locked="0"/>
    </xf>
    <xf numFmtId="0" fontId="18" fillId="2" borderId="0" xfId="0" applyFont="1" applyFill="1" applyAlignment="1" applyProtection="1">
      <alignment horizontal="left" vertical="center"/>
    </xf>
    <xf numFmtId="0" fontId="10" fillId="10" borderId="2" xfId="0" applyFont="1" applyFill="1" applyBorder="1" applyAlignment="1" applyProtection="1">
      <alignment horizontal="center" vertical="top" wrapText="1"/>
      <protection locked="0"/>
    </xf>
    <xf numFmtId="0" fontId="10" fillId="10" borderId="4" xfId="0" applyFont="1" applyFill="1" applyBorder="1" applyAlignment="1" applyProtection="1">
      <alignment horizontal="center" vertical="top" wrapText="1"/>
      <protection locked="0"/>
    </xf>
    <xf numFmtId="0" fontId="10" fillId="6" borderId="0" xfId="0" applyFont="1" applyFill="1" applyAlignment="1" applyProtection="1">
      <alignment horizontal="left" vertical="top" wrapText="1"/>
    </xf>
    <xf numFmtId="0" fontId="18" fillId="6" borderId="0" xfId="0" applyFont="1" applyFill="1" applyAlignment="1" applyProtection="1">
      <alignment horizontal="left" vertical="center"/>
    </xf>
    <xf numFmtId="0" fontId="10" fillId="6" borderId="5" xfId="0" applyFont="1" applyFill="1" applyBorder="1" applyAlignment="1" applyProtection="1">
      <alignment horizontal="left" vertical="center" wrapText="1"/>
    </xf>
    <xf numFmtId="1" fontId="10" fillId="12" borderId="8" xfId="0" applyNumberFormat="1" applyFont="1" applyFill="1" applyBorder="1" applyAlignment="1" applyProtection="1">
      <alignment horizontal="center" vertical="center" wrapText="1"/>
      <protection locked="0"/>
    </xf>
    <xf numFmtId="1" fontId="10" fillId="12" borderId="9" xfId="0" applyNumberFormat="1" applyFont="1" applyFill="1" applyBorder="1" applyAlignment="1" applyProtection="1">
      <alignment horizontal="center" vertical="center" wrapText="1"/>
      <protection locked="0"/>
    </xf>
    <xf numFmtId="1" fontId="10" fillId="12" borderId="10" xfId="0" applyNumberFormat="1" applyFont="1" applyFill="1" applyBorder="1" applyAlignment="1" applyProtection="1">
      <alignment horizontal="center" vertical="center" wrapText="1"/>
      <protection locked="0"/>
    </xf>
    <xf numFmtId="1" fontId="10" fillId="12" borderId="11" xfId="0" applyNumberFormat="1" applyFont="1" applyFill="1" applyBorder="1" applyAlignment="1" applyProtection="1">
      <alignment horizontal="center" vertical="center" wrapText="1"/>
      <protection locked="0"/>
    </xf>
    <xf numFmtId="0" fontId="10" fillId="0" borderId="0" xfId="0" applyFont="1" applyAlignment="1" applyProtection="1">
      <alignment vertical="top" wrapText="1"/>
    </xf>
    <xf numFmtId="0" fontId="10" fillId="11" borderId="2" xfId="0" applyFont="1" applyFill="1" applyBorder="1" applyAlignment="1" applyProtection="1">
      <alignment horizontal="left" vertical="top" wrapText="1"/>
      <protection locked="0"/>
    </xf>
    <xf numFmtId="0" fontId="10" fillId="11" borderId="3" xfId="0" applyFont="1" applyFill="1" applyBorder="1" applyAlignment="1" applyProtection="1">
      <alignment horizontal="left" vertical="top" wrapText="1"/>
      <protection locked="0"/>
    </xf>
    <xf numFmtId="0" fontId="10" fillId="11" borderId="4" xfId="0" applyFont="1" applyFill="1" applyBorder="1" applyAlignment="1" applyProtection="1">
      <alignment horizontal="left" vertical="top" wrapText="1"/>
      <protection locked="0"/>
    </xf>
    <xf numFmtId="0" fontId="10" fillId="11" borderId="6" xfId="0" applyFont="1" applyFill="1" applyBorder="1" applyAlignment="1" applyProtection="1">
      <alignment horizontal="justify" vertical="top" wrapText="1"/>
      <protection locked="0"/>
    </xf>
    <xf numFmtId="0" fontId="10" fillId="11" borderId="6" xfId="0" applyFont="1" applyFill="1" applyBorder="1" applyAlignment="1" applyProtection="1">
      <alignment horizontal="justify" vertical="top"/>
      <protection locked="0"/>
    </xf>
    <xf numFmtId="0" fontId="10" fillId="0" borderId="0" xfId="0" applyFont="1" applyAlignment="1" applyProtection="1"/>
    <xf numFmtId="0" fontId="10" fillId="2" borderId="6" xfId="0" applyFont="1" applyFill="1" applyBorder="1" applyAlignment="1" applyProtection="1">
      <alignment horizontal="justify" vertical="top" wrapText="1"/>
    </xf>
    <xf numFmtId="0" fontId="10" fillId="0" borderId="6" xfId="0" applyFont="1" applyBorder="1" applyProtection="1"/>
    <xf numFmtId="0" fontId="10" fillId="2" borderId="0" xfId="0" applyFont="1" applyFill="1" applyAlignment="1" applyProtection="1">
      <alignment horizontal="left" vertical="center"/>
    </xf>
    <xf numFmtId="0" fontId="10" fillId="0" borderId="0" xfId="0" applyFont="1" applyAlignment="1" applyProtection="1">
      <alignment horizontal="left" vertical="center"/>
    </xf>
    <xf numFmtId="0" fontId="10" fillId="2" borderId="0" xfId="0" applyFont="1" applyFill="1" applyAlignment="1" applyProtection="1">
      <alignment horizontal="justify" vertical="top" wrapText="1"/>
    </xf>
    <xf numFmtId="0" fontId="18" fillId="6" borderId="0" xfId="0" applyFont="1" applyFill="1" applyAlignment="1" applyProtection="1">
      <alignment vertical="center" wrapText="1"/>
    </xf>
    <xf numFmtId="0" fontId="18" fillId="6" borderId="0" xfId="0" applyFont="1" applyFill="1" applyAlignment="1" applyProtection="1">
      <alignment vertical="center"/>
    </xf>
    <xf numFmtId="0" fontId="18" fillId="6" borderId="0" xfId="0" applyFont="1" applyFill="1" applyAlignment="1" applyProtection="1">
      <alignment horizontal="left" vertical="center" wrapText="1"/>
    </xf>
    <xf numFmtId="0" fontId="23" fillId="2" borderId="0" xfId="0" applyFont="1" applyFill="1" applyAlignment="1" applyProtection="1">
      <alignment horizontal="center" vertical="center" wrapText="1"/>
      <protection locked="0"/>
    </xf>
    <xf numFmtId="0" fontId="10" fillId="0" borderId="1" xfId="0" applyFont="1" applyFill="1" applyBorder="1" applyAlignment="1" applyProtection="1">
      <alignment horizontal="center" vertical="top"/>
    </xf>
    <xf numFmtId="0" fontId="12" fillId="4" borderId="3"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10" fillId="6" borderId="0" xfId="0" applyFont="1" applyFill="1" applyAlignment="1" applyProtection="1">
      <alignment vertical="top" wrapText="1"/>
    </xf>
    <xf numFmtId="0" fontId="8" fillId="6" borderId="5" xfId="0" applyFont="1" applyFill="1" applyBorder="1" applyProtection="1"/>
    <xf numFmtId="0" fontId="8" fillId="5" borderId="6" xfId="0" applyFont="1" applyFill="1" applyBorder="1" applyAlignment="1" applyProtection="1">
      <alignment wrapText="1"/>
      <protection locked="0"/>
    </xf>
    <xf numFmtId="0" fontId="8" fillId="5" borderId="6" xfId="0" applyFont="1" applyFill="1" applyBorder="1" applyProtection="1">
      <protection locked="0"/>
    </xf>
    <xf numFmtId="0" fontId="10" fillId="11" borderId="6" xfId="0" applyFont="1" applyFill="1" applyBorder="1" applyProtection="1">
      <protection locked="0"/>
    </xf>
    <xf numFmtId="0" fontId="18" fillId="2" borderId="0" xfId="0" applyFont="1" applyFill="1" applyAlignment="1" applyProtection="1">
      <alignment horizontal="left" vertical="center" wrapText="1"/>
    </xf>
    <xf numFmtId="0" fontId="19" fillId="0" borderId="0" xfId="0" applyFont="1" applyAlignment="1" applyProtection="1">
      <alignment horizontal="left" vertical="center"/>
    </xf>
    <xf numFmtId="49" fontId="8" fillId="5" borderId="2" xfId="0" applyNumberFormat="1" applyFont="1" applyFill="1" applyBorder="1" applyAlignment="1" applyProtection="1">
      <alignment horizontal="left" vertical="top" wrapText="1"/>
      <protection locked="0"/>
    </xf>
    <xf numFmtId="49" fontId="8" fillId="5" borderId="3" xfId="0" applyNumberFormat="1" applyFont="1" applyFill="1" applyBorder="1" applyAlignment="1" applyProtection="1">
      <alignment horizontal="left" vertical="top" wrapText="1"/>
      <protection locked="0"/>
    </xf>
    <xf numFmtId="49" fontId="8" fillId="5" borderId="4" xfId="0" applyNumberFormat="1" applyFont="1" applyFill="1" applyBorder="1" applyAlignment="1" applyProtection="1">
      <alignment horizontal="left" vertical="top" wrapText="1"/>
      <protection locked="0"/>
    </xf>
    <xf numFmtId="0" fontId="8" fillId="5" borderId="2" xfId="0" applyNumberFormat="1"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5" borderId="4" xfId="0" applyFont="1" applyFill="1" applyBorder="1" applyAlignment="1" applyProtection="1">
      <alignment horizontal="left" vertical="top" wrapText="1"/>
      <protection locked="0"/>
    </xf>
    <xf numFmtId="0" fontId="10" fillId="6" borderId="5" xfId="0" applyFont="1" applyFill="1" applyBorder="1" applyAlignment="1" applyProtection="1">
      <alignment horizontal="left" vertical="top" wrapText="1"/>
    </xf>
    <xf numFmtId="0" fontId="8" fillId="5" borderId="6" xfId="0" applyFont="1" applyFill="1" applyBorder="1" applyAlignment="1" applyProtection="1">
      <alignment horizontal="left"/>
      <protection locked="0"/>
    </xf>
    <xf numFmtId="0" fontId="10" fillId="5" borderId="6" xfId="0" applyFont="1" applyFill="1" applyBorder="1" applyProtection="1">
      <protection locked="0"/>
    </xf>
    <xf numFmtId="0" fontId="0" fillId="6" borderId="5" xfId="0" applyFill="1" applyBorder="1" applyAlignment="1" applyProtection="1"/>
    <xf numFmtId="0" fontId="10" fillId="0" borderId="0" xfId="0" applyFont="1" applyFill="1" applyBorder="1" applyAlignment="1" applyProtection="1">
      <alignment horizontal="left" vertical="top"/>
    </xf>
    <xf numFmtId="14" fontId="18" fillId="0" borderId="0" xfId="1" applyNumberFormat="1" applyFont="1" applyFill="1" applyBorder="1" applyAlignment="1" applyProtection="1">
      <alignment vertical="center" wrapText="1"/>
    </xf>
    <xf numFmtId="0" fontId="18" fillId="0" borderId="0" xfId="0" applyFont="1" applyFill="1" applyAlignment="1" applyProtection="1">
      <alignment vertical="center"/>
    </xf>
    <xf numFmtId="0" fontId="10" fillId="0" borderId="2" xfId="0" applyFont="1" applyBorder="1" applyAlignment="1" applyProtection="1">
      <alignment horizontal="left" vertical="top"/>
    </xf>
    <xf numFmtId="0" fontId="10" fillId="0" borderId="3" xfId="0" applyFont="1" applyBorder="1" applyAlignment="1" applyProtection="1">
      <alignment horizontal="left" vertical="top"/>
    </xf>
    <xf numFmtId="0" fontId="10" fillId="0" borderId="4" xfId="0" applyFont="1" applyBorder="1" applyAlignment="1" applyProtection="1">
      <alignment horizontal="left" vertical="top"/>
    </xf>
    <xf numFmtId="0" fontId="10" fillId="0" borderId="6" xfId="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14" fontId="18" fillId="6" borderId="0" xfId="1" applyNumberFormat="1" applyFont="1" applyFill="1" applyBorder="1" applyAlignment="1" applyProtection="1">
      <alignment horizontal="left" vertical="center" wrapText="1"/>
    </xf>
    <xf numFmtId="0" fontId="10" fillId="0" borderId="2" xfId="0" applyFont="1" applyBorder="1" applyAlignment="1" applyProtection="1">
      <alignment horizontal="center" vertical="top"/>
    </xf>
    <xf numFmtId="0" fontId="10" fillId="0" borderId="3" xfId="0" applyFont="1" applyBorder="1" applyAlignment="1" applyProtection="1">
      <alignment horizontal="center" vertical="top"/>
    </xf>
    <xf numFmtId="0" fontId="10" fillId="0" borderId="4" xfId="0" applyFont="1" applyBorder="1" applyAlignment="1" applyProtection="1">
      <alignment horizontal="center" vertical="top"/>
    </xf>
    <xf numFmtId="0" fontId="10" fillId="6" borderId="6" xfId="0" applyFont="1" applyFill="1" applyBorder="1" applyAlignment="1" applyProtection="1">
      <alignment horizontal="left" vertical="top" wrapText="1"/>
    </xf>
    <xf numFmtId="0" fontId="10" fillId="6" borderId="0" xfId="0" applyFont="1" applyFill="1" applyAlignment="1" applyProtection="1">
      <alignment horizontal="left" vertical="center"/>
    </xf>
    <xf numFmtId="0" fontId="18" fillId="0" borderId="0" xfId="0" applyFont="1" applyFill="1" applyAlignment="1" applyProtection="1">
      <alignment horizontal="left" vertical="center" wrapText="1"/>
    </xf>
    <xf numFmtId="0" fontId="10" fillId="6" borderId="0" xfId="0" applyFont="1" applyFill="1" applyAlignment="1" applyProtection="1">
      <alignment horizontal="justify" vertical="center" wrapText="1"/>
    </xf>
    <xf numFmtId="0" fontId="10" fillId="0" borderId="0" xfId="0" applyFont="1" applyAlignment="1" applyProtection="1">
      <alignment vertical="center" wrapText="1"/>
    </xf>
    <xf numFmtId="0" fontId="10" fillId="12" borderId="2" xfId="0" applyFont="1" applyFill="1" applyBorder="1" applyAlignment="1" applyProtection="1">
      <alignment horizontal="center" vertical="center"/>
      <protection locked="0"/>
    </xf>
    <xf numFmtId="0" fontId="10" fillId="12" borderId="4" xfId="0" applyFont="1" applyFill="1" applyBorder="1" applyAlignment="1" applyProtection="1">
      <alignment horizontal="center" vertical="center"/>
      <protection locked="0"/>
    </xf>
    <xf numFmtId="0" fontId="10" fillId="4" borderId="2" xfId="0" applyFont="1" applyFill="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8" fillId="0" borderId="4" xfId="0" applyFont="1" applyBorder="1" applyAlignment="1" applyProtection="1">
      <alignment horizontal="justify" vertical="top" wrapText="1"/>
      <protection locked="0"/>
    </xf>
    <xf numFmtId="0" fontId="10" fillId="11" borderId="2" xfId="0" applyFont="1" applyFill="1" applyBorder="1" applyAlignment="1" applyProtection="1">
      <alignment horizontal="justify" vertical="top" wrapText="1"/>
      <protection locked="0"/>
    </xf>
    <xf numFmtId="0" fontId="10" fillId="11" borderId="3" xfId="0" applyFont="1" applyFill="1" applyBorder="1" applyAlignment="1" applyProtection="1">
      <alignment horizontal="justify" vertical="top" wrapText="1"/>
      <protection locked="0"/>
    </xf>
    <xf numFmtId="0" fontId="10" fillId="11" borderId="4" xfId="0" applyFont="1" applyFill="1" applyBorder="1" applyAlignment="1" applyProtection="1">
      <alignment horizontal="justify" vertical="top" wrapText="1"/>
      <protection locked="0"/>
    </xf>
    <xf numFmtId="0" fontId="7" fillId="0" borderId="0" xfId="0" applyFont="1" applyAlignment="1" applyProtection="1">
      <alignment horizontal="left" vertical="center"/>
    </xf>
    <xf numFmtId="0" fontId="10" fillId="6" borderId="1" xfId="0" applyFont="1" applyFill="1" applyBorder="1" applyAlignment="1" applyProtection="1">
      <alignment horizontal="left" vertical="center" wrapText="1"/>
    </xf>
    <xf numFmtId="0" fontId="8" fillId="10" borderId="2" xfId="0" applyFont="1" applyFill="1" applyBorder="1" applyAlignment="1" applyProtection="1">
      <alignment horizontal="center" vertical="center" wrapText="1"/>
      <protection locked="0"/>
    </xf>
    <xf numFmtId="0" fontId="8" fillId="10" borderId="4" xfId="0" applyFont="1" applyFill="1" applyBorder="1" applyAlignment="1" applyProtection="1">
      <alignment horizontal="center" vertical="center" wrapText="1"/>
      <protection locked="0"/>
    </xf>
    <xf numFmtId="49" fontId="18" fillId="2" borderId="0" xfId="0" applyNumberFormat="1" applyFont="1" applyFill="1" applyAlignment="1" applyProtection="1">
      <alignment horizontal="left" vertical="center" wrapText="1"/>
    </xf>
    <xf numFmtId="0" fontId="10" fillId="11" borderId="2" xfId="0" applyFont="1" applyFill="1" applyBorder="1" applyAlignment="1" applyProtection="1">
      <alignment vertical="top" wrapText="1"/>
      <protection locked="0"/>
    </xf>
    <xf numFmtId="0" fontId="10" fillId="11" borderId="3" xfId="0" applyFont="1" applyFill="1" applyBorder="1" applyAlignment="1" applyProtection="1">
      <alignment vertical="top" wrapText="1"/>
      <protection locked="0"/>
    </xf>
    <xf numFmtId="0" fontId="10" fillId="11" borderId="4" xfId="0" applyFont="1" applyFill="1" applyBorder="1" applyAlignment="1" applyProtection="1">
      <alignment vertical="top" wrapText="1"/>
      <protection locked="0"/>
    </xf>
    <xf numFmtId="0" fontId="8" fillId="5" borderId="2"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justify" vertical="center"/>
    </xf>
    <xf numFmtId="0" fontId="11" fillId="0" borderId="1" xfId="0" applyFont="1" applyBorder="1" applyAlignment="1" applyProtection="1">
      <alignment horizontal="justify" vertical="center"/>
    </xf>
    <xf numFmtId="0" fontId="0" fillId="6" borderId="0" xfId="0" applyFill="1" applyAlignment="1" applyProtection="1">
      <alignment horizontal="left" vertical="center" wrapText="1"/>
    </xf>
    <xf numFmtId="0" fontId="7" fillId="0" borderId="0" xfId="0" applyFont="1" applyAlignment="1" applyProtection="1">
      <alignment vertical="center"/>
    </xf>
    <xf numFmtId="0" fontId="7" fillId="0" borderId="5" xfId="0" applyFont="1" applyBorder="1" applyAlignment="1" applyProtection="1">
      <alignment vertical="center"/>
    </xf>
    <xf numFmtId="0" fontId="22" fillId="12" borderId="2" xfId="0" applyFont="1" applyFill="1" applyBorder="1" applyAlignment="1" applyProtection="1">
      <alignment horizontal="left" vertical="top" wrapText="1"/>
      <protection locked="0"/>
    </xf>
    <xf numFmtId="0" fontId="22" fillId="12" borderId="4" xfId="0" applyFont="1" applyFill="1" applyBorder="1" applyAlignment="1" applyProtection="1">
      <alignment horizontal="left" vertical="top" wrapText="1"/>
      <protection locked="0"/>
    </xf>
    <xf numFmtId="0" fontId="22" fillId="5" borderId="2" xfId="0" applyFont="1" applyFill="1" applyBorder="1" applyAlignment="1" applyProtection="1">
      <alignment horizontal="center" vertical="top" wrapText="1"/>
      <protection locked="0"/>
    </xf>
    <xf numFmtId="0" fontId="22" fillId="5" borderId="3" xfId="0" applyFont="1" applyFill="1" applyBorder="1" applyAlignment="1" applyProtection="1">
      <alignment horizontal="center" vertical="top" wrapText="1"/>
      <protection locked="0"/>
    </xf>
    <xf numFmtId="0" fontId="22" fillId="5" borderId="4" xfId="0" applyFont="1" applyFill="1" applyBorder="1" applyAlignment="1" applyProtection="1">
      <alignment horizontal="center" vertical="top" wrapText="1"/>
      <protection locked="0"/>
    </xf>
    <xf numFmtId="0" fontId="8" fillId="5" borderId="6" xfId="0" applyFont="1" applyFill="1" applyBorder="1" applyAlignment="1" applyProtection="1">
      <alignment horizontal="center" vertical="top" wrapText="1"/>
      <protection locked="0"/>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8" fillId="2" borderId="0" xfId="0" applyFont="1" applyFill="1" applyAlignment="1" applyProtection="1">
      <alignment horizontal="justify" vertical="center" wrapText="1"/>
    </xf>
    <xf numFmtId="0" fontId="7" fillId="0" borderId="0" xfId="0" applyFont="1" applyProtection="1"/>
    <xf numFmtId="0" fontId="10" fillId="5" borderId="2" xfId="0" applyFont="1" applyFill="1" applyBorder="1" applyAlignment="1" applyProtection="1">
      <alignment horizontal="center" wrapText="1"/>
      <protection locked="0"/>
    </xf>
    <xf numFmtId="0" fontId="10" fillId="5" borderId="4" xfId="0" applyFont="1" applyFill="1" applyBorder="1" applyAlignment="1" applyProtection="1">
      <alignment horizontal="center" wrapText="1"/>
      <protection locked="0"/>
    </xf>
    <xf numFmtId="0" fontId="10" fillId="0" borderId="6" xfId="0" applyFont="1" applyBorder="1" applyAlignment="1" applyProtection="1">
      <alignment horizontal="center" vertical="center" wrapText="1"/>
    </xf>
    <xf numFmtId="0" fontId="8" fillId="10" borderId="8" xfId="0" applyFont="1" applyFill="1" applyBorder="1" applyAlignment="1" applyProtection="1">
      <alignment horizontal="center" vertical="center" wrapText="1"/>
      <protection locked="0"/>
    </xf>
    <xf numFmtId="0" fontId="8" fillId="10" borderId="7" xfId="0" applyFont="1" applyFill="1" applyBorder="1" applyAlignment="1" applyProtection="1">
      <alignment horizontal="center" vertical="center" wrapText="1"/>
      <protection locked="0"/>
    </xf>
    <xf numFmtId="0" fontId="8" fillId="10" borderId="9" xfId="0" applyFont="1" applyFill="1" applyBorder="1" applyAlignment="1" applyProtection="1">
      <alignment horizontal="center" vertical="center" wrapText="1"/>
      <protection locked="0"/>
    </xf>
    <xf numFmtId="0" fontId="8" fillId="10" borderId="10" xfId="0" applyFont="1" applyFill="1" applyBorder="1" applyAlignment="1" applyProtection="1">
      <alignment horizontal="center" vertical="center" wrapText="1"/>
      <protection locked="0"/>
    </xf>
    <xf numFmtId="0" fontId="8" fillId="10" borderId="1" xfId="0" applyFont="1" applyFill="1" applyBorder="1" applyAlignment="1" applyProtection="1">
      <alignment horizontal="center" vertical="center" wrapText="1"/>
      <protection locked="0"/>
    </xf>
    <xf numFmtId="0" fontId="8" fillId="10" borderId="11" xfId="0" applyFont="1" applyFill="1" applyBorder="1" applyAlignment="1" applyProtection="1">
      <alignment horizontal="center" vertical="center" wrapText="1"/>
      <protection locked="0"/>
    </xf>
    <xf numFmtId="0" fontId="8" fillId="10" borderId="2" xfId="0" applyFont="1" applyFill="1" applyBorder="1" applyAlignment="1" applyProtection="1">
      <alignment horizontal="left" vertical="top" wrapText="1"/>
      <protection locked="0"/>
    </xf>
    <xf numFmtId="0" fontId="8" fillId="10" borderId="3" xfId="0" applyFont="1" applyFill="1" applyBorder="1" applyAlignment="1" applyProtection="1">
      <alignment horizontal="left" vertical="top" wrapText="1"/>
      <protection locked="0"/>
    </xf>
    <xf numFmtId="0" fontId="8" fillId="10" borderId="4" xfId="0" applyFont="1" applyFill="1" applyBorder="1" applyAlignment="1" applyProtection="1">
      <alignment horizontal="left" vertical="top" wrapText="1"/>
      <protection locked="0"/>
    </xf>
    <xf numFmtId="0" fontId="8" fillId="12" borderId="2" xfId="0" applyFont="1" applyFill="1" applyBorder="1" applyAlignment="1" applyProtection="1">
      <alignment horizontal="left" vertical="top" wrapText="1"/>
      <protection locked="0"/>
    </xf>
    <xf numFmtId="0" fontId="8" fillId="12" borderId="3" xfId="0" applyFont="1" applyFill="1" applyBorder="1" applyAlignment="1" applyProtection="1">
      <alignment horizontal="left" vertical="top" wrapText="1"/>
      <protection locked="0"/>
    </xf>
    <xf numFmtId="0" fontId="8" fillId="12" borderId="4" xfId="0" applyFont="1" applyFill="1" applyBorder="1" applyAlignment="1" applyProtection="1">
      <alignment horizontal="left" vertical="top" wrapText="1"/>
      <protection locked="0"/>
    </xf>
    <xf numFmtId="0" fontId="10" fillId="12" borderId="2" xfId="0" applyFont="1" applyFill="1" applyBorder="1" applyAlignment="1" applyProtection="1">
      <alignment horizontal="left" vertical="top" wrapText="1"/>
      <protection locked="0"/>
    </xf>
    <xf numFmtId="0" fontId="10" fillId="12" borderId="3" xfId="0" applyFont="1" applyFill="1" applyBorder="1" applyAlignment="1" applyProtection="1">
      <alignment horizontal="left" vertical="top" wrapText="1"/>
      <protection locked="0"/>
    </xf>
    <xf numFmtId="0" fontId="10" fillId="12" borderId="4" xfId="0" applyFont="1" applyFill="1" applyBorder="1" applyAlignment="1" applyProtection="1">
      <alignment horizontal="left" vertical="top" wrapText="1"/>
      <protection locked="0"/>
    </xf>
    <xf numFmtId="0" fontId="1" fillId="11" borderId="6" xfId="1" applyFill="1" applyBorder="1" applyAlignment="1" applyProtection="1">
      <alignment horizontal="left" vertical="top" wrapText="1"/>
      <protection locked="0"/>
    </xf>
    <xf numFmtId="0" fontId="10" fillId="11" borderId="6" xfId="0" applyFont="1" applyFill="1" applyBorder="1" applyAlignment="1" applyProtection="1">
      <alignment horizontal="left" vertical="top" wrapText="1"/>
      <protection locked="0"/>
    </xf>
    <xf numFmtId="14" fontId="8" fillId="5" borderId="6" xfId="0" applyNumberFormat="1" applyFont="1" applyFill="1" applyBorder="1" applyAlignment="1" applyProtection="1">
      <alignment horizontal="center" vertical="top" wrapText="1"/>
      <protection locked="0"/>
    </xf>
    <xf numFmtId="14" fontId="8" fillId="11" borderId="6" xfId="0" applyNumberFormat="1" applyFont="1" applyFill="1" applyBorder="1" applyAlignment="1" applyProtection="1">
      <alignment horizontal="center" vertical="top" wrapText="1"/>
      <protection locked="0"/>
    </xf>
    <xf numFmtId="0" fontId="8" fillId="11" borderId="2" xfId="0" applyFont="1" applyFill="1" applyBorder="1" applyAlignment="1" applyProtection="1">
      <alignment horizontal="center" vertical="center" wrapText="1"/>
      <protection locked="0"/>
    </xf>
    <xf numFmtId="0" fontId="8" fillId="11" borderId="3" xfId="0" applyFont="1" applyFill="1" applyBorder="1" applyAlignment="1" applyProtection="1">
      <alignment horizontal="center" vertical="center" wrapText="1"/>
      <protection locked="0"/>
    </xf>
    <xf numFmtId="0" fontId="8" fillId="11" borderId="4" xfId="0" applyFont="1" applyFill="1" applyBorder="1" applyAlignment="1" applyProtection="1">
      <alignment horizontal="center" vertical="center" wrapText="1"/>
      <protection locked="0"/>
    </xf>
    <xf numFmtId="49" fontId="8" fillId="12" borderId="2" xfId="0" applyNumberFormat="1" applyFont="1" applyFill="1" applyBorder="1" applyAlignment="1" applyProtection="1">
      <alignment horizontal="left" vertical="top" wrapText="1"/>
      <protection locked="0"/>
    </xf>
    <xf numFmtId="49" fontId="8" fillId="12" borderId="3" xfId="0" applyNumberFormat="1" applyFont="1" applyFill="1" applyBorder="1" applyAlignment="1" applyProtection="1">
      <alignment horizontal="left" vertical="top" wrapText="1"/>
      <protection locked="0"/>
    </xf>
    <xf numFmtId="49" fontId="8" fillId="12" borderId="4" xfId="0" applyNumberFormat="1" applyFont="1" applyFill="1" applyBorder="1" applyAlignment="1" applyProtection="1">
      <alignment horizontal="left" vertical="top" wrapText="1"/>
      <protection locked="0"/>
    </xf>
    <xf numFmtId="49" fontId="8" fillId="12" borderId="8" xfId="0" applyNumberFormat="1" applyFont="1" applyFill="1" applyBorder="1" applyAlignment="1" applyProtection="1">
      <alignment horizontal="center" vertical="center" wrapText="1"/>
      <protection locked="0"/>
    </xf>
    <xf numFmtId="49" fontId="8" fillId="12" borderId="7" xfId="0" applyNumberFormat="1" applyFont="1" applyFill="1" applyBorder="1" applyAlignment="1" applyProtection="1">
      <alignment horizontal="center" vertical="center" wrapText="1"/>
      <protection locked="0"/>
    </xf>
    <xf numFmtId="49" fontId="8" fillId="12" borderId="9" xfId="0" applyNumberFormat="1" applyFont="1" applyFill="1" applyBorder="1" applyAlignment="1" applyProtection="1">
      <alignment horizontal="center" vertical="center" wrapText="1"/>
      <protection locked="0"/>
    </xf>
    <xf numFmtId="49" fontId="8" fillId="12" borderId="10" xfId="0" applyNumberFormat="1" applyFont="1" applyFill="1" applyBorder="1" applyAlignment="1" applyProtection="1">
      <alignment horizontal="center" vertical="center" wrapText="1"/>
      <protection locked="0"/>
    </xf>
    <xf numFmtId="49" fontId="8" fillId="12" borderId="1" xfId="0" applyNumberFormat="1" applyFont="1" applyFill="1" applyBorder="1" applyAlignment="1" applyProtection="1">
      <alignment horizontal="center" vertical="center" wrapText="1"/>
      <protection locked="0"/>
    </xf>
    <xf numFmtId="49" fontId="8" fillId="12" borderId="11" xfId="0" applyNumberFormat="1" applyFont="1" applyFill="1" applyBorder="1" applyAlignment="1" applyProtection="1">
      <alignment horizontal="center" vertical="center" wrapText="1"/>
      <protection locked="0"/>
    </xf>
    <xf numFmtId="0" fontId="1" fillId="12" borderId="2" xfId="1" applyFill="1" applyBorder="1" applyAlignment="1" applyProtection="1">
      <alignment horizontal="left" vertical="top" wrapText="1"/>
      <protection locked="0"/>
    </xf>
    <xf numFmtId="0" fontId="0" fillId="11" borderId="6" xfId="0" applyNumberFormat="1" applyFill="1" applyBorder="1" applyAlignment="1" applyProtection="1">
      <alignment horizontal="center" vertical="center" wrapText="1"/>
      <protection locked="0"/>
    </xf>
    <xf numFmtId="0" fontId="10" fillId="10" borderId="8" xfId="0" applyFont="1" applyFill="1" applyBorder="1" applyAlignment="1" applyProtection="1">
      <alignment horizontal="center" vertical="center" wrapText="1"/>
      <protection locked="0"/>
    </xf>
    <xf numFmtId="0" fontId="10" fillId="10" borderId="9" xfId="0" applyFont="1" applyFill="1" applyBorder="1" applyAlignment="1" applyProtection="1">
      <alignment horizontal="center" vertical="center" wrapText="1"/>
      <protection locked="0"/>
    </xf>
    <xf numFmtId="0" fontId="10" fillId="10" borderId="10" xfId="0" applyFont="1" applyFill="1" applyBorder="1" applyAlignment="1" applyProtection="1">
      <alignment horizontal="center" vertical="center" wrapText="1"/>
      <protection locked="0"/>
    </xf>
    <xf numFmtId="0" fontId="10" fillId="10" borderId="11" xfId="0" applyFont="1" applyFill="1" applyBorder="1" applyAlignment="1" applyProtection="1">
      <alignment horizontal="center" vertical="center" wrapText="1"/>
      <protection locked="0"/>
    </xf>
    <xf numFmtId="0" fontId="32" fillId="0" borderId="0" xfId="0" applyFont="1" applyFill="1" applyAlignment="1" applyProtection="1">
      <alignment horizontal="left" vertical="top" wrapText="1"/>
    </xf>
    <xf numFmtId="0" fontId="10" fillId="0" borderId="0" xfId="1" applyFont="1" applyFill="1" applyBorder="1" applyAlignment="1" applyProtection="1">
      <alignment horizontal="left" vertical="top" wrapText="1"/>
    </xf>
    <xf numFmtId="0" fontId="8" fillId="11" borderId="3" xfId="0" applyFont="1" applyFill="1" applyBorder="1" applyAlignment="1" applyProtection="1">
      <alignment horizontal="justify" vertical="top" wrapText="1"/>
      <protection locked="0"/>
    </xf>
    <xf numFmtId="0" fontId="8" fillId="11" borderId="4" xfId="0" applyFont="1" applyFill="1" applyBorder="1" applyAlignment="1" applyProtection="1">
      <alignment horizontal="justify" vertical="top" wrapText="1"/>
      <protection locked="0"/>
    </xf>
    <xf numFmtId="0" fontId="11" fillId="5" borderId="0" xfId="0" applyFont="1" applyFill="1" applyAlignment="1" applyProtection="1">
      <alignment horizontal="justify" vertical="center" wrapText="1"/>
    </xf>
    <xf numFmtId="0" fontId="27" fillId="5" borderId="0" xfId="0" applyFont="1" applyFill="1" applyAlignment="1" applyProtection="1">
      <alignment vertical="center"/>
    </xf>
    <xf numFmtId="14" fontId="8" fillId="10" borderId="2" xfId="0" applyNumberFormat="1" applyFont="1" applyFill="1" applyBorder="1" applyAlignment="1" applyProtection="1">
      <alignment horizontal="center" vertical="center" wrapText="1"/>
      <protection locked="0"/>
    </xf>
    <xf numFmtId="14" fontId="8" fillId="10" borderId="3" xfId="0" applyNumberFormat="1" applyFont="1" applyFill="1" applyBorder="1" applyAlignment="1" applyProtection="1">
      <alignment horizontal="center" vertical="center" wrapText="1"/>
      <protection locked="0"/>
    </xf>
    <xf numFmtId="14" fontId="8" fillId="10" borderId="4" xfId="0" applyNumberFormat="1" applyFont="1" applyFill="1" applyBorder="1" applyAlignment="1" applyProtection="1">
      <alignment horizontal="center" vertical="center" wrapText="1"/>
      <protection locked="0"/>
    </xf>
    <xf numFmtId="0" fontId="20" fillId="9" borderId="0" xfId="0" applyFont="1" applyFill="1" applyAlignment="1">
      <alignment horizontal="center"/>
    </xf>
    <xf numFmtId="0" fontId="35" fillId="13" borderId="0" xfId="0" applyFont="1" applyFill="1" applyAlignment="1" applyProtection="1">
      <alignment horizontal="center"/>
    </xf>
    <xf numFmtId="0" fontId="35" fillId="13" borderId="0" xfId="0" applyFont="1" applyFill="1" applyAlignment="1" applyProtection="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center" wrapText="1"/>
    </xf>
    <xf numFmtId="0" fontId="35" fillId="14" borderId="0" xfId="0" applyFont="1" applyFill="1" applyAlignment="1" applyProtection="1">
      <alignment horizontal="center"/>
    </xf>
    <xf numFmtId="0" fontId="35" fillId="14" borderId="0" xfId="0" applyFont="1" applyFill="1" applyAlignment="1" applyProtection="1">
      <alignment horizontal="center" vertical="center"/>
    </xf>
    <xf numFmtId="0" fontId="20" fillId="9"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wrapText="1"/>
    </xf>
    <xf numFmtId="0" fontId="10" fillId="5" borderId="6" xfId="1" applyFont="1" applyFill="1" applyBorder="1" applyAlignment="1" applyProtection="1">
      <alignment horizontal="justify" vertical="top" wrapText="1"/>
      <protection locked="0"/>
    </xf>
    <xf numFmtId="0" fontId="10" fillId="5" borderId="6" xfId="0" applyFont="1" applyFill="1" applyBorder="1" applyAlignment="1" applyProtection="1">
      <alignment horizontal="justify" vertical="top" wrapText="1"/>
      <protection locked="0"/>
    </xf>
    <xf numFmtId="0" fontId="10" fillId="5" borderId="4" xfId="0" applyFont="1" applyFill="1" applyBorder="1" applyAlignment="1" applyProtection="1">
      <alignment horizontal="justify" vertical="top" wrapText="1"/>
      <protection locked="0"/>
    </xf>
    <xf numFmtId="3" fontId="10" fillId="5" borderId="6" xfId="0" applyNumberFormat="1" applyFont="1" applyFill="1" applyBorder="1" applyAlignment="1" applyProtection="1">
      <alignment horizontal="justify" vertical="top" wrapText="1"/>
      <protection locked="0"/>
    </xf>
    <xf numFmtId="3" fontId="10" fillId="5" borderId="2" xfId="0" applyNumberFormat="1" applyFont="1" applyFill="1" applyBorder="1" applyAlignment="1" applyProtection="1">
      <alignment horizontal="center" vertical="center"/>
      <protection locked="0"/>
    </xf>
    <xf numFmtId="3" fontId="10" fillId="5" borderId="4" xfId="0" applyNumberFormat="1" applyFont="1" applyFill="1" applyBorder="1" applyAlignment="1" applyProtection="1">
      <alignment horizontal="center" vertical="center"/>
      <protection locked="0"/>
    </xf>
    <xf numFmtId="0" fontId="10" fillId="6" borderId="0" xfId="0" applyFont="1" applyFill="1" applyAlignment="1" applyProtection="1">
      <alignment horizontal="justify" vertical="top" wrapText="1"/>
      <protection locked="0"/>
    </xf>
  </cellXfs>
  <cellStyles count="2">
    <cellStyle name="Link" xfId="1" builtinId="8"/>
    <cellStyle name="Standard" xfId="0" builtinId="0"/>
  </cellStyles>
  <dxfs count="0"/>
  <tableStyles count="0" defaultTableStyle="TableStyleMedium2" defaultPivotStyle="PivotStyleLight16"/>
  <colors>
    <mruColors>
      <color rgb="FFFFFF99"/>
      <color rgb="FFF834C0"/>
      <color rgb="FFE222B0"/>
      <color rgb="FFFFFF0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ubw.baden-wuerttemberg.de/laerm-und-erschuetterungen/grenz-und-richtwert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V318"/>
  <sheetViews>
    <sheetView showGridLines="0" tabSelected="1" zoomScaleNormal="100" zoomScaleSheetLayoutView="70" zoomScalePageLayoutView="85" workbookViewId="0">
      <selection activeCell="B1" sqref="B1:J1"/>
    </sheetView>
  </sheetViews>
  <sheetFormatPr baseColWidth="10" defaultColWidth="11.28515625" defaultRowHeight="15" x14ac:dyDescent="0.25"/>
  <cols>
    <col min="1" max="1" width="4.7109375" style="65" customWidth="1"/>
    <col min="2" max="2" width="11.7109375" style="99" customWidth="1"/>
    <col min="3" max="3" width="24.140625" style="99" customWidth="1"/>
    <col min="4" max="10" width="7.5703125" style="99" customWidth="1"/>
    <col min="11" max="11" width="4.7109375" style="40" customWidth="1"/>
    <col min="12" max="12" width="11.28515625" style="143"/>
    <col min="13" max="18" width="11.28515625" style="144"/>
    <col min="19" max="19" width="10.7109375" style="144" customWidth="1"/>
    <col min="20" max="16384" width="11.28515625" style="65"/>
  </cols>
  <sheetData>
    <row r="1" spans="2:20" s="82" customFormat="1" ht="70.7" customHeight="1" x14ac:dyDescent="0.25">
      <c r="B1" s="227" t="s">
        <v>168</v>
      </c>
      <c r="C1" s="227"/>
      <c r="D1" s="227"/>
      <c r="E1" s="227"/>
      <c r="F1" s="227"/>
      <c r="G1" s="227"/>
      <c r="H1" s="227"/>
      <c r="I1" s="227"/>
      <c r="J1" s="227"/>
      <c r="K1" s="40"/>
      <c r="L1" s="237" t="s">
        <v>0</v>
      </c>
      <c r="M1" s="237"/>
      <c r="N1" s="237"/>
      <c r="O1" s="237"/>
      <c r="P1" s="237"/>
      <c r="Q1" s="237"/>
      <c r="R1" s="237"/>
      <c r="S1" s="237"/>
    </row>
    <row r="2" spans="2:20" s="82" customFormat="1" ht="42.6" customHeight="1" x14ac:dyDescent="0.25">
      <c r="B2" s="228" t="s">
        <v>230</v>
      </c>
      <c r="C2" s="228"/>
      <c r="D2" s="228"/>
      <c r="E2" s="228"/>
      <c r="F2" s="228"/>
      <c r="G2" s="228"/>
      <c r="H2" s="228"/>
      <c r="I2" s="228"/>
      <c r="J2" s="228"/>
      <c r="K2" s="40"/>
      <c r="L2" s="339" t="s">
        <v>345</v>
      </c>
      <c r="M2" s="339"/>
      <c r="N2" s="339"/>
      <c r="O2" s="339"/>
      <c r="P2" s="339"/>
      <c r="Q2" s="339"/>
      <c r="R2" s="339"/>
      <c r="S2" s="339"/>
      <c r="T2" s="339"/>
    </row>
    <row r="3" spans="2:20" s="82" customFormat="1" ht="28.35" customHeight="1" x14ac:dyDescent="0.25">
      <c r="B3" s="83" t="s">
        <v>1</v>
      </c>
      <c r="C3" s="229"/>
      <c r="D3" s="229"/>
      <c r="E3" s="229"/>
      <c r="F3" s="229"/>
      <c r="G3" s="229"/>
      <c r="H3" s="229"/>
      <c r="I3" s="229"/>
      <c r="J3" s="230"/>
      <c r="K3" s="40"/>
      <c r="L3" s="339"/>
      <c r="M3" s="339"/>
      <c r="N3" s="339"/>
      <c r="O3" s="339"/>
      <c r="P3" s="339"/>
      <c r="Q3" s="339"/>
      <c r="R3" s="339"/>
      <c r="S3" s="339"/>
      <c r="T3" s="339"/>
    </row>
    <row r="4" spans="2:20" s="82" customFormat="1" ht="28.35" customHeight="1" x14ac:dyDescent="0.25">
      <c r="B4" s="84" t="s">
        <v>2</v>
      </c>
      <c r="C4" s="85" t="s">
        <v>222</v>
      </c>
      <c r="D4" s="86"/>
      <c r="E4" s="87"/>
      <c r="F4" s="87"/>
      <c r="G4" s="87"/>
      <c r="H4" s="87"/>
      <c r="I4" s="87"/>
      <c r="J4" s="87"/>
      <c r="K4" s="40"/>
      <c r="L4" s="339"/>
      <c r="M4" s="339"/>
      <c r="N4" s="339"/>
      <c r="O4" s="339"/>
      <c r="P4" s="339"/>
      <c r="Q4" s="339"/>
      <c r="R4" s="339"/>
      <c r="S4" s="339"/>
      <c r="T4" s="339"/>
    </row>
    <row r="5" spans="2:20" s="90" customFormat="1" ht="27.95" customHeight="1" x14ac:dyDescent="0.25">
      <c r="B5" s="88"/>
      <c r="C5" s="88"/>
      <c r="D5" s="88"/>
      <c r="E5" s="89"/>
      <c r="F5" s="89"/>
      <c r="G5" s="89"/>
      <c r="H5" s="89"/>
      <c r="I5" s="89"/>
      <c r="J5" s="89"/>
      <c r="K5" s="40"/>
      <c r="L5" s="339"/>
      <c r="M5" s="339"/>
      <c r="N5" s="339"/>
      <c r="O5" s="339"/>
      <c r="P5" s="339"/>
      <c r="Q5" s="339"/>
      <c r="R5" s="339"/>
      <c r="S5" s="339"/>
      <c r="T5" s="339"/>
    </row>
    <row r="6" spans="2:20" s="91" customFormat="1" ht="28.35" customHeight="1" x14ac:dyDescent="0.25">
      <c r="B6" s="236" t="s">
        <v>4</v>
      </c>
      <c r="C6" s="236"/>
      <c r="D6" s="236"/>
      <c r="E6" s="236"/>
      <c r="F6" s="236"/>
      <c r="G6" s="236"/>
      <c r="H6" s="236"/>
      <c r="I6" s="236"/>
      <c r="J6" s="236"/>
      <c r="K6" s="40"/>
      <c r="L6" s="339"/>
      <c r="M6" s="339"/>
      <c r="N6" s="339"/>
      <c r="O6" s="339"/>
      <c r="P6" s="339"/>
      <c r="Q6" s="339"/>
      <c r="R6" s="339"/>
      <c r="S6" s="339"/>
      <c r="T6" s="339"/>
    </row>
    <row r="7" spans="2:20" ht="28.35" customHeight="1" x14ac:dyDescent="0.25">
      <c r="B7" s="236" t="s">
        <v>241</v>
      </c>
      <c r="C7" s="236"/>
      <c r="D7" s="236"/>
      <c r="E7" s="236"/>
      <c r="F7" s="236"/>
      <c r="G7" s="236"/>
      <c r="H7" s="236"/>
      <c r="I7" s="236"/>
      <c r="J7" s="236"/>
      <c r="L7" s="339"/>
      <c r="M7" s="339"/>
      <c r="N7" s="339"/>
      <c r="O7" s="339"/>
      <c r="P7" s="339"/>
      <c r="Q7" s="339"/>
      <c r="R7" s="339"/>
      <c r="S7" s="339"/>
      <c r="T7" s="339"/>
    </row>
    <row r="8" spans="2:20" ht="14.1" customHeight="1" x14ac:dyDescent="0.25">
      <c r="B8" s="92"/>
      <c r="C8" s="93"/>
      <c r="D8" s="93"/>
      <c r="E8" s="93"/>
      <c r="F8" s="93"/>
      <c r="G8" s="93"/>
      <c r="H8" s="93"/>
      <c r="I8" s="93"/>
      <c r="J8" s="93"/>
      <c r="L8" s="339"/>
      <c r="M8" s="339"/>
      <c r="N8" s="339"/>
      <c r="O8" s="339"/>
      <c r="P8" s="339"/>
      <c r="Q8" s="339"/>
      <c r="R8" s="339"/>
      <c r="S8" s="339"/>
      <c r="T8" s="339"/>
    </row>
    <row r="9" spans="2:20" ht="14.1" customHeight="1" x14ac:dyDescent="0.25">
      <c r="B9" s="231" t="s">
        <v>5</v>
      </c>
      <c r="C9" s="232"/>
      <c r="D9" s="234"/>
      <c r="E9" s="234"/>
      <c r="F9" s="234"/>
      <c r="G9" s="234"/>
      <c r="H9" s="234"/>
      <c r="I9" s="234"/>
      <c r="J9" s="234"/>
      <c r="L9" s="339"/>
      <c r="M9" s="339"/>
      <c r="N9" s="339"/>
      <c r="O9" s="339"/>
      <c r="P9" s="339"/>
      <c r="Q9" s="339"/>
      <c r="R9" s="339"/>
      <c r="S9" s="339"/>
      <c r="T9" s="339"/>
    </row>
    <row r="10" spans="2:20" ht="14.1" customHeight="1" x14ac:dyDescent="0.25">
      <c r="B10" s="205" t="s">
        <v>167</v>
      </c>
      <c r="C10" s="245"/>
      <c r="D10" s="242"/>
      <c r="E10" s="243"/>
      <c r="F10" s="243"/>
      <c r="G10" s="243"/>
      <c r="H10" s="243"/>
      <c r="I10" s="243"/>
      <c r="J10" s="244"/>
      <c r="L10" s="339"/>
      <c r="M10" s="339"/>
      <c r="N10" s="339"/>
      <c r="O10" s="339"/>
      <c r="P10" s="339"/>
      <c r="Q10" s="339"/>
      <c r="R10" s="339"/>
      <c r="S10" s="339"/>
      <c r="T10" s="339"/>
    </row>
    <row r="11" spans="2:20" ht="14.1" customHeight="1" x14ac:dyDescent="0.25">
      <c r="B11" s="231" t="s">
        <v>6</v>
      </c>
      <c r="C11" s="232"/>
      <c r="D11" s="241"/>
      <c r="E11" s="239"/>
      <c r="F11" s="239"/>
      <c r="G11" s="239"/>
      <c r="H11" s="239"/>
      <c r="I11" s="239"/>
      <c r="J11" s="240"/>
      <c r="L11" s="339"/>
      <c r="M11" s="339"/>
      <c r="N11" s="339"/>
      <c r="O11" s="339"/>
      <c r="P11" s="339"/>
      <c r="Q11" s="339"/>
      <c r="R11" s="339"/>
      <c r="S11" s="339"/>
      <c r="T11" s="339"/>
    </row>
    <row r="12" spans="2:20" ht="14.1" customHeight="1" x14ac:dyDescent="0.25">
      <c r="B12" s="231" t="s">
        <v>7</v>
      </c>
      <c r="C12" s="232"/>
      <c r="D12" s="233"/>
      <c r="E12" s="234"/>
      <c r="F12" s="234"/>
      <c r="G12" s="234"/>
      <c r="H12" s="234"/>
      <c r="I12" s="234"/>
      <c r="J12" s="234"/>
      <c r="L12" s="339"/>
      <c r="M12" s="339"/>
      <c r="N12" s="339"/>
      <c r="O12" s="339"/>
      <c r="P12" s="339"/>
      <c r="Q12" s="339"/>
      <c r="R12" s="339"/>
      <c r="S12" s="339"/>
      <c r="T12" s="339"/>
    </row>
    <row r="13" spans="2:20" ht="14.1" customHeight="1" x14ac:dyDescent="0.25">
      <c r="B13" s="94" t="s">
        <v>8</v>
      </c>
      <c r="C13" s="95"/>
      <c r="D13" s="234"/>
      <c r="E13" s="234"/>
      <c r="F13" s="234"/>
      <c r="G13" s="234"/>
      <c r="H13" s="234"/>
      <c r="I13" s="234"/>
      <c r="J13" s="234"/>
      <c r="L13" s="339"/>
      <c r="M13" s="339"/>
      <c r="N13" s="339"/>
      <c r="O13" s="339"/>
      <c r="P13" s="339"/>
      <c r="Q13" s="339"/>
      <c r="R13" s="339"/>
      <c r="S13" s="339"/>
      <c r="T13" s="339"/>
    </row>
    <row r="14" spans="2:20" ht="14.1" customHeight="1" x14ac:dyDescent="0.25">
      <c r="B14" s="231" t="s">
        <v>108</v>
      </c>
      <c r="C14" s="248"/>
      <c r="D14" s="246"/>
      <c r="E14" s="246"/>
      <c r="F14" s="246"/>
      <c r="G14" s="246"/>
      <c r="H14" s="246"/>
      <c r="I14" s="246"/>
      <c r="J14" s="246"/>
      <c r="L14" s="339"/>
      <c r="M14" s="339"/>
      <c r="N14" s="339"/>
      <c r="O14" s="339"/>
      <c r="P14" s="339"/>
      <c r="Q14" s="339"/>
      <c r="R14" s="339"/>
      <c r="S14" s="339"/>
      <c r="T14" s="339"/>
    </row>
    <row r="15" spans="2:20" ht="14.1" customHeight="1" x14ac:dyDescent="0.25">
      <c r="B15" s="94" t="s">
        <v>9</v>
      </c>
      <c r="C15" s="95"/>
      <c r="D15" s="238"/>
      <c r="E15" s="239"/>
      <c r="F15" s="239"/>
      <c r="G15" s="239"/>
      <c r="H15" s="239"/>
      <c r="I15" s="239"/>
      <c r="J15" s="240"/>
      <c r="L15" s="339"/>
      <c r="M15" s="339"/>
      <c r="N15" s="339"/>
      <c r="O15" s="339"/>
      <c r="P15" s="339"/>
      <c r="Q15" s="339"/>
      <c r="R15" s="339"/>
      <c r="S15" s="339"/>
      <c r="T15" s="339"/>
    </row>
    <row r="16" spans="2:20" ht="14.1" customHeight="1" x14ac:dyDescent="0.25">
      <c r="B16" s="94" t="s">
        <v>10</v>
      </c>
      <c r="C16" s="95"/>
      <c r="D16" s="247"/>
      <c r="E16" s="247"/>
      <c r="F16" s="247"/>
      <c r="G16" s="247"/>
      <c r="H16" s="247"/>
      <c r="I16" s="247"/>
      <c r="J16" s="247"/>
      <c r="L16" s="339"/>
      <c r="M16" s="339"/>
      <c r="N16" s="339"/>
      <c r="O16" s="339"/>
      <c r="P16" s="339"/>
      <c r="Q16" s="339"/>
      <c r="R16" s="339"/>
      <c r="S16" s="339"/>
      <c r="T16" s="339"/>
    </row>
    <row r="17" spans="2:20" ht="14.1" customHeight="1" x14ac:dyDescent="0.25">
      <c r="B17" s="231" t="s">
        <v>271</v>
      </c>
      <c r="C17" s="232"/>
      <c r="D17" s="235"/>
      <c r="E17" s="235"/>
      <c r="F17" s="235"/>
      <c r="G17" s="235"/>
      <c r="H17" s="235"/>
      <c r="I17" s="235"/>
      <c r="J17" s="235"/>
      <c r="L17" s="339"/>
      <c r="M17" s="339"/>
      <c r="N17" s="339"/>
      <c r="O17" s="339"/>
      <c r="P17" s="339"/>
      <c r="Q17" s="339"/>
      <c r="R17" s="339"/>
      <c r="S17" s="339"/>
      <c r="T17" s="339"/>
    </row>
    <row r="18" spans="2:20" ht="14.1" customHeight="1" x14ac:dyDescent="0.25">
      <c r="B18" s="231" t="s">
        <v>272</v>
      </c>
      <c r="C18" s="232"/>
      <c r="D18" s="235"/>
      <c r="E18" s="235"/>
      <c r="F18" s="235"/>
      <c r="G18" s="235"/>
      <c r="H18" s="235"/>
      <c r="I18" s="235"/>
      <c r="J18" s="235"/>
      <c r="L18" s="339"/>
      <c r="M18" s="339"/>
      <c r="N18" s="339"/>
      <c r="O18" s="339"/>
      <c r="P18" s="339"/>
      <c r="Q18" s="339"/>
      <c r="R18" s="339"/>
      <c r="S18" s="339"/>
      <c r="T18" s="339"/>
    </row>
    <row r="19" spans="2:20" ht="14.1" customHeight="1" x14ac:dyDescent="0.25">
      <c r="L19" s="96"/>
      <c r="M19" s="168" t="s">
        <v>341</v>
      </c>
      <c r="N19" s="168"/>
      <c r="O19" s="97"/>
      <c r="P19" s="169" t="s">
        <v>342</v>
      </c>
      <c r="Q19" s="169"/>
      <c r="R19" s="98"/>
      <c r="S19" s="98"/>
    </row>
    <row r="20" spans="2:20" s="90" customFormat="1" ht="56.85" customHeight="1" x14ac:dyDescent="0.25">
      <c r="B20" s="236" t="s">
        <v>242</v>
      </c>
      <c r="C20" s="236"/>
      <c r="D20" s="236"/>
      <c r="E20" s="236"/>
      <c r="F20" s="236"/>
      <c r="G20" s="236"/>
      <c r="H20" s="236"/>
      <c r="I20" s="236"/>
      <c r="J20" s="236"/>
      <c r="K20" s="40"/>
      <c r="M20" s="135"/>
      <c r="N20" s="135"/>
      <c r="O20" s="135"/>
      <c r="P20" s="135"/>
      <c r="Q20" s="135"/>
      <c r="R20" s="135"/>
      <c r="S20" s="135"/>
    </row>
    <row r="21" spans="2:20" ht="198.6" customHeight="1" x14ac:dyDescent="0.25">
      <c r="B21" s="216"/>
      <c r="C21" s="217"/>
      <c r="D21" s="217"/>
      <c r="E21" s="217"/>
      <c r="F21" s="217"/>
      <c r="G21" s="217"/>
      <c r="H21" s="217"/>
      <c r="I21" s="217"/>
      <c r="J21" s="217"/>
      <c r="L21" s="173" t="s">
        <v>343</v>
      </c>
      <c r="M21" s="173"/>
      <c r="N21" s="173"/>
      <c r="O21" s="173"/>
      <c r="P21" s="173"/>
      <c r="Q21" s="173"/>
      <c r="R21" s="173"/>
      <c r="S21" s="173"/>
    </row>
    <row r="22" spans="2:20" ht="14.1" customHeight="1" x14ac:dyDescent="0.25">
      <c r="B22" s="92"/>
      <c r="C22" s="93"/>
      <c r="D22" s="93"/>
      <c r="E22" s="93"/>
      <c r="F22" s="93"/>
      <c r="G22" s="93"/>
      <c r="H22" s="93"/>
      <c r="I22" s="93"/>
      <c r="J22" s="93"/>
      <c r="L22" s="100"/>
      <c r="M22" s="101"/>
      <c r="N22" s="101"/>
      <c r="O22" s="101"/>
      <c r="P22" s="101"/>
      <c r="Q22" s="101"/>
      <c r="R22" s="101"/>
      <c r="S22" s="101"/>
    </row>
    <row r="23" spans="2:20" ht="24" customHeight="1" x14ac:dyDescent="0.25">
      <c r="B23" s="188" t="s">
        <v>189</v>
      </c>
      <c r="C23" s="188"/>
      <c r="D23" s="81"/>
      <c r="E23" s="40"/>
      <c r="F23" s="102"/>
      <c r="G23" s="40"/>
      <c r="H23" s="102"/>
      <c r="I23" s="102"/>
      <c r="J23" s="102"/>
      <c r="L23" s="103"/>
      <c r="M23" s="104"/>
      <c r="N23" s="104"/>
      <c r="O23" s="104"/>
      <c r="P23" s="104"/>
      <c r="Q23" s="104"/>
      <c r="R23" s="104"/>
      <c r="S23" s="104"/>
    </row>
    <row r="24" spans="2:20" ht="14.1" customHeight="1" x14ac:dyDescent="0.25">
      <c r="B24" s="105"/>
      <c r="C24" s="106"/>
      <c r="D24" s="106"/>
      <c r="E24" s="102"/>
      <c r="F24" s="102"/>
      <c r="G24" s="102"/>
      <c r="H24" s="102"/>
      <c r="I24" s="102"/>
      <c r="J24" s="102"/>
      <c r="L24" s="96"/>
      <c r="M24" s="104"/>
      <c r="N24" s="104"/>
      <c r="O24" s="104"/>
      <c r="P24" s="104"/>
      <c r="Q24" s="104"/>
      <c r="R24" s="104"/>
      <c r="S24" s="104"/>
    </row>
    <row r="25" spans="2:20" ht="24.75" customHeight="1" x14ac:dyDescent="0.25">
      <c r="B25" s="188" t="s">
        <v>149</v>
      </c>
      <c r="C25" s="188"/>
      <c r="D25" s="81"/>
      <c r="E25" s="40"/>
      <c r="F25" s="107" t="s">
        <v>243</v>
      </c>
      <c r="G25" s="189"/>
      <c r="H25" s="190"/>
      <c r="I25" s="190"/>
      <c r="J25" s="191"/>
      <c r="L25" s="176" t="s">
        <v>273</v>
      </c>
      <c r="M25" s="176"/>
      <c r="N25" s="176"/>
      <c r="O25" s="176"/>
      <c r="P25" s="176"/>
      <c r="Q25" s="176"/>
      <c r="R25" s="176"/>
      <c r="S25" s="176"/>
    </row>
    <row r="26" spans="2:20" ht="14.1" customHeight="1" x14ac:dyDescent="0.25">
      <c r="B26" s="105"/>
      <c r="C26" s="102"/>
      <c r="D26" s="102"/>
      <c r="E26" s="102"/>
      <c r="F26" s="102"/>
      <c r="G26" s="102"/>
      <c r="H26" s="102"/>
      <c r="I26" s="102"/>
      <c r="J26" s="102"/>
      <c r="L26" s="176"/>
      <c r="M26" s="176"/>
      <c r="N26" s="176"/>
      <c r="O26" s="176"/>
      <c r="P26" s="176"/>
      <c r="Q26" s="176"/>
      <c r="R26" s="176"/>
      <c r="S26" s="176"/>
    </row>
    <row r="27" spans="2:20" s="90" customFormat="1" ht="28.35" customHeight="1" x14ac:dyDescent="0.25">
      <c r="B27" s="192" t="s">
        <v>244</v>
      </c>
      <c r="C27" s="192"/>
      <c r="D27" s="192"/>
      <c r="E27" s="192"/>
      <c r="F27" s="192"/>
      <c r="G27" s="192"/>
      <c r="H27" s="192"/>
      <c r="I27" s="192"/>
      <c r="J27" s="192"/>
      <c r="K27" s="40"/>
      <c r="L27" s="171" t="s">
        <v>274</v>
      </c>
      <c r="M27" s="171"/>
      <c r="N27" s="171"/>
      <c r="O27" s="171"/>
      <c r="P27" s="171"/>
      <c r="Q27" s="171"/>
      <c r="R27" s="171"/>
      <c r="S27" s="171"/>
    </row>
    <row r="28" spans="2:20" s="90" customFormat="1" ht="45" customHeight="1" x14ac:dyDescent="0.25">
      <c r="B28" s="173" t="s">
        <v>245</v>
      </c>
      <c r="C28" s="193"/>
      <c r="D28" s="193"/>
      <c r="E28" s="193"/>
      <c r="F28" s="193"/>
      <c r="G28" s="193"/>
      <c r="H28" s="193"/>
      <c r="I28" s="193"/>
      <c r="J28" s="193"/>
      <c r="K28" s="40"/>
      <c r="L28" s="171"/>
      <c r="M28" s="171"/>
      <c r="N28" s="171"/>
      <c r="O28" s="171"/>
      <c r="P28" s="171"/>
      <c r="Q28" s="171"/>
      <c r="R28" s="171"/>
      <c r="S28" s="171"/>
    </row>
    <row r="29" spans="2:20" s="108" customFormat="1" ht="28.35" customHeight="1" x14ac:dyDescent="0.25">
      <c r="B29" s="236" t="s">
        <v>246</v>
      </c>
      <c r="C29" s="236"/>
      <c r="D29" s="236"/>
      <c r="E29" s="236"/>
      <c r="F29" s="236"/>
      <c r="G29" s="236"/>
      <c r="H29" s="236"/>
      <c r="I29" s="236"/>
      <c r="J29" s="236"/>
      <c r="K29" s="40"/>
      <c r="L29" s="173" t="s">
        <v>275</v>
      </c>
      <c r="M29" s="173"/>
      <c r="N29" s="173"/>
      <c r="O29" s="173"/>
      <c r="P29" s="173"/>
      <c r="Q29" s="173"/>
      <c r="R29" s="173"/>
      <c r="S29" s="173"/>
    </row>
    <row r="30" spans="2:20" ht="27.75" customHeight="1" x14ac:dyDescent="0.25">
      <c r="B30" s="177" t="s">
        <v>331</v>
      </c>
      <c r="C30" s="249"/>
      <c r="D30" s="249"/>
      <c r="E30" s="249"/>
      <c r="F30" s="249"/>
      <c r="G30" s="249"/>
      <c r="H30" s="249"/>
      <c r="I30" s="249"/>
      <c r="J30" s="249"/>
      <c r="L30" s="173"/>
      <c r="M30" s="173"/>
      <c r="N30" s="173"/>
      <c r="O30" s="173"/>
      <c r="P30" s="173"/>
      <c r="Q30" s="173"/>
      <c r="R30" s="173"/>
      <c r="S30" s="173"/>
    </row>
    <row r="31" spans="2:20" ht="13.5" customHeight="1" x14ac:dyDescent="0.25">
      <c r="B31" s="178" t="s">
        <v>340</v>
      </c>
      <c r="C31" s="179"/>
      <c r="D31" s="179"/>
      <c r="E31" s="179"/>
      <c r="F31" s="179"/>
      <c r="G31" s="179"/>
      <c r="H31" s="179"/>
      <c r="I31" s="179"/>
      <c r="J31" s="179"/>
      <c r="L31" s="173"/>
      <c r="M31" s="173"/>
      <c r="N31" s="173"/>
      <c r="O31" s="173"/>
      <c r="P31" s="173"/>
      <c r="Q31" s="173"/>
      <c r="R31" s="173"/>
      <c r="S31" s="173"/>
    </row>
    <row r="32" spans="2:20" ht="13.5" customHeight="1" x14ac:dyDescent="0.25">
      <c r="B32" s="109"/>
      <c r="C32" s="110"/>
      <c r="D32" s="110"/>
      <c r="E32" s="110"/>
      <c r="F32" s="110"/>
      <c r="G32" s="110"/>
      <c r="H32" s="110"/>
      <c r="I32" s="110"/>
      <c r="J32" s="110"/>
      <c r="L32" s="173"/>
      <c r="M32" s="173"/>
      <c r="N32" s="173"/>
      <c r="O32" s="173"/>
      <c r="P32" s="173"/>
      <c r="Q32" s="173"/>
      <c r="R32" s="173"/>
      <c r="S32" s="173"/>
    </row>
    <row r="33" spans="2:19" ht="42.6" customHeight="1" x14ac:dyDescent="0.25">
      <c r="B33" s="194" t="s">
        <v>289</v>
      </c>
      <c r="C33" s="195"/>
      <c r="D33" s="195"/>
      <c r="E33" s="195"/>
      <c r="F33" s="195"/>
      <c r="G33" s="195"/>
      <c r="H33" s="195"/>
      <c r="I33" s="195"/>
      <c r="J33" s="195"/>
      <c r="L33" s="173"/>
      <c r="M33" s="173"/>
      <c r="N33" s="173"/>
      <c r="O33" s="173"/>
      <c r="P33" s="173"/>
      <c r="Q33" s="173"/>
      <c r="R33" s="173"/>
      <c r="S33" s="173"/>
    </row>
    <row r="34" spans="2:19" ht="84.95" customHeight="1" x14ac:dyDescent="0.25">
      <c r="B34" s="199"/>
      <c r="C34" s="200"/>
      <c r="D34" s="200"/>
      <c r="E34" s="200"/>
      <c r="F34" s="200"/>
      <c r="G34" s="200"/>
      <c r="H34" s="200"/>
      <c r="I34" s="200"/>
      <c r="J34" s="201"/>
      <c r="L34" s="111"/>
      <c r="M34" s="112"/>
      <c r="N34" s="112"/>
      <c r="O34" s="112"/>
      <c r="P34" s="112"/>
      <c r="Q34" s="112"/>
      <c r="R34" s="112"/>
      <c r="S34" s="112"/>
    </row>
    <row r="35" spans="2:19" ht="28.35" customHeight="1" x14ac:dyDescent="0.25">
      <c r="B35" s="192" t="s">
        <v>166</v>
      </c>
      <c r="C35" s="192"/>
      <c r="D35" s="192"/>
      <c r="E35" s="192"/>
      <c r="F35" s="192"/>
      <c r="G35" s="192"/>
      <c r="H35" s="192"/>
      <c r="I35" s="192"/>
      <c r="J35" s="192"/>
      <c r="L35" s="96"/>
      <c r="M35" s="104"/>
      <c r="N35" s="104"/>
      <c r="O35" s="104"/>
      <c r="P35" s="104"/>
      <c r="Q35" s="104"/>
      <c r="R35" s="104"/>
      <c r="S35" s="104"/>
    </row>
    <row r="36" spans="2:19" ht="28.35" customHeight="1" x14ac:dyDescent="0.25">
      <c r="B36" s="224" t="s">
        <v>276</v>
      </c>
      <c r="C36" s="225"/>
      <c r="D36" s="225"/>
      <c r="E36" s="225"/>
      <c r="F36" s="225"/>
      <c r="G36" s="225"/>
      <c r="H36" s="225"/>
      <c r="I36" s="225"/>
      <c r="J36" s="225"/>
      <c r="L36" s="212" t="s">
        <v>278</v>
      </c>
      <c r="M36" s="212"/>
      <c r="N36" s="212"/>
      <c r="O36" s="212"/>
      <c r="P36" s="212"/>
      <c r="Q36" s="212"/>
      <c r="R36" s="212"/>
      <c r="S36" s="212"/>
    </row>
    <row r="37" spans="2:19" s="91" customFormat="1" ht="28.35" customHeight="1" x14ac:dyDescent="0.25">
      <c r="B37" s="250" t="s">
        <v>277</v>
      </c>
      <c r="C37" s="251"/>
      <c r="D37" s="251"/>
      <c r="E37" s="251"/>
      <c r="F37" s="251"/>
      <c r="G37" s="251"/>
      <c r="H37" s="251"/>
      <c r="I37" s="251"/>
      <c r="J37" s="251"/>
      <c r="K37" s="40"/>
      <c r="L37" s="113"/>
      <c r="S37" s="114"/>
    </row>
    <row r="38" spans="2:19" s="115" customFormat="1" ht="28.35" customHeight="1" x14ac:dyDescent="0.25">
      <c r="B38" s="221" t="s">
        <v>11</v>
      </c>
      <c r="C38" s="222"/>
      <c r="D38" s="222"/>
      <c r="E38" s="222"/>
      <c r="F38" s="222"/>
      <c r="G38" s="222"/>
      <c r="H38" s="222"/>
      <c r="I38" s="222"/>
      <c r="J38" s="222"/>
      <c r="K38" s="40"/>
      <c r="L38" s="172"/>
      <c r="M38" s="172"/>
      <c r="N38" s="172"/>
      <c r="O38" s="172"/>
      <c r="P38" s="172"/>
      <c r="Q38" s="172"/>
      <c r="R38" s="172"/>
      <c r="S38" s="114"/>
    </row>
    <row r="39" spans="2:19" s="118" customFormat="1" ht="14.1" customHeight="1" x14ac:dyDescent="0.25">
      <c r="B39" s="219" t="s">
        <v>247</v>
      </c>
      <c r="C39" s="220"/>
      <c r="D39" s="116"/>
      <c r="E39" s="116"/>
      <c r="F39" s="117" t="s">
        <v>12</v>
      </c>
      <c r="G39" s="117" t="s">
        <v>13</v>
      </c>
      <c r="H39" s="117" t="s">
        <v>14</v>
      </c>
      <c r="I39" s="117" t="s">
        <v>15</v>
      </c>
      <c r="J39" s="117" t="s">
        <v>16</v>
      </c>
      <c r="K39" s="40"/>
      <c r="L39" s="91"/>
      <c r="M39" s="91"/>
      <c r="N39" s="91"/>
      <c r="O39" s="91"/>
      <c r="P39" s="91"/>
      <c r="Q39" s="91"/>
      <c r="R39" s="91"/>
      <c r="S39" s="114"/>
    </row>
    <row r="40" spans="2:19" s="118" customFormat="1" ht="13.9" customHeight="1" x14ac:dyDescent="0.25">
      <c r="B40" s="180" t="s">
        <v>257</v>
      </c>
      <c r="C40" s="181"/>
      <c r="D40" s="116"/>
      <c r="E40" s="116"/>
      <c r="F40" s="361"/>
      <c r="G40" s="361"/>
      <c r="H40" s="361"/>
      <c r="I40" s="361"/>
      <c r="J40" s="361"/>
      <c r="K40" s="40"/>
      <c r="L40" s="172"/>
      <c r="M40" s="172"/>
      <c r="N40" s="172"/>
      <c r="O40" s="172"/>
      <c r="P40" s="172"/>
      <c r="Q40" s="172"/>
      <c r="R40" s="172"/>
      <c r="S40" s="62"/>
    </row>
    <row r="41" spans="2:19" s="118" customFormat="1" ht="14.1" customHeight="1" x14ac:dyDescent="0.25">
      <c r="B41" s="119"/>
      <c r="C41" s="223"/>
      <c r="D41" s="223"/>
      <c r="E41" s="223"/>
      <c r="F41" s="223"/>
      <c r="G41" s="223"/>
      <c r="H41" s="223"/>
      <c r="I41" s="223"/>
      <c r="J41" s="223"/>
      <c r="K41" s="40"/>
      <c r="L41" s="62"/>
      <c r="M41" s="62"/>
      <c r="N41" s="62"/>
      <c r="O41" s="62"/>
      <c r="P41" s="62"/>
      <c r="Q41" s="62"/>
      <c r="R41" s="62"/>
      <c r="S41" s="62"/>
    </row>
    <row r="42" spans="2:19" s="118" customFormat="1" ht="14.1" customHeight="1" x14ac:dyDescent="0.25">
      <c r="B42" s="180" t="s">
        <v>248</v>
      </c>
      <c r="C42" s="181"/>
      <c r="D42" s="120"/>
      <c r="E42" s="117" t="s">
        <v>17</v>
      </c>
      <c r="F42" s="117" t="s">
        <v>18</v>
      </c>
      <c r="G42" s="117" t="s">
        <v>13</v>
      </c>
      <c r="H42" s="117" t="s">
        <v>14</v>
      </c>
      <c r="I42" s="117" t="s">
        <v>19</v>
      </c>
      <c r="J42" s="119"/>
      <c r="K42" s="40"/>
      <c r="L42" s="62"/>
      <c r="M42" s="62"/>
      <c r="N42" s="62"/>
      <c r="O42" s="62"/>
      <c r="P42" s="62"/>
      <c r="Q42" s="62"/>
      <c r="R42" s="62"/>
      <c r="S42" s="62"/>
    </row>
    <row r="43" spans="2:19" s="118" customFormat="1" ht="14.1" customHeight="1" x14ac:dyDescent="0.25">
      <c r="B43" s="180" t="s">
        <v>257</v>
      </c>
      <c r="C43" s="181"/>
      <c r="D43" s="120"/>
      <c r="E43" s="361"/>
      <c r="F43" s="361"/>
      <c r="G43" s="361"/>
      <c r="H43" s="361"/>
      <c r="I43" s="361"/>
      <c r="J43" s="119"/>
      <c r="K43" s="40"/>
      <c r="L43" s="170"/>
      <c r="M43" s="170"/>
      <c r="N43" s="170"/>
      <c r="O43" s="170"/>
      <c r="P43" s="170"/>
      <c r="Q43" s="170"/>
      <c r="R43" s="170"/>
      <c r="S43" s="104"/>
    </row>
    <row r="44" spans="2:19" s="123" customFormat="1" ht="27.95" customHeight="1" x14ac:dyDescent="0.25">
      <c r="B44" s="182" t="s">
        <v>265</v>
      </c>
      <c r="C44" s="183"/>
      <c r="D44" s="183"/>
      <c r="E44" s="183"/>
      <c r="F44" s="183"/>
      <c r="G44" s="183"/>
      <c r="H44" s="183"/>
      <c r="I44" s="183"/>
      <c r="J44" s="183"/>
      <c r="K44" s="40"/>
      <c r="L44" s="121"/>
      <c r="M44" s="122"/>
      <c r="N44" s="122"/>
      <c r="O44" s="122"/>
      <c r="P44" s="122"/>
      <c r="Q44" s="122"/>
      <c r="R44" s="122"/>
      <c r="S44" s="122"/>
    </row>
    <row r="45" spans="2:19" s="118" customFormat="1" ht="14.1" customHeight="1" x14ac:dyDescent="0.25">
      <c r="B45" s="184" t="s">
        <v>247</v>
      </c>
      <c r="C45" s="185"/>
      <c r="D45" s="186"/>
      <c r="E45" s="187" t="s">
        <v>263</v>
      </c>
      <c r="F45" s="181"/>
      <c r="G45" s="187" t="s">
        <v>264</v>
      </c>
      <c r="H45" s="181"/>
      <c r="I45" s="187" t="s">
        <v>16</v>
      </c>
      <c r="J45" s="181"/>
      <c r="K45" s="40"/>
      <c r="L45" s="121"/>
      <c r="M45" s="104"/>
      <c r="N45" s="104"/>
      <c r="O45" s="104"/>
      <c r="P45" s="104"/>
      <c r="Q45" s="104"/>
      <c r="R45" s="104"/>
      <c r="S45" s="104"/>
    </row>
    <row r="46" spans="2:19" s="118" customFormat="1" ht="14.1" customHeight="1" x14ac:dyDescent="0.25">
      <c r="B46" s="184" t="s">
        <v>258</v>
      </c>
      <c r="C46" s="185"/>
      <c r="D46" s="186"/>
      <c r="E46" s="196"/>
      <c r="F46" s="360"/>
      <c r="G46" s="196"/>
      <c r="H46" s="360"/>
      <c r="I46" s="196"/>
      <c r="J46" s="360"/>
      <c r="K46" s="40"/>
      <c r="L46" s="170"/>
      <c r="M46" s="170"/>
      <c r="N46" s="170"/>
      <c r="O46" s="170"/>
      <c r="P46" s="170"/>
      <c r="Q46" s="170"/>
      <c r="R46" s="170"/>
      <c r="S46" s="104"/>
    </row>
    <row r="47" spans="2:19" s="118" customFormat="1" ht="14.1" customHeight="1" x14ac:dyDescent="0.25">
      <c r="B47" s="184" t="s">
        <v>259</v>
      </c>
      <c r="C47" s="185"/>
      <c r="D47" s="186"/>
      <c r="E47" s="196"/>
      <c r="F47" s="360"/>
      <c r="G47" s="196"/>
      <c r="H47" s="360"/>
      <c r="I47" s="196"/>
      <c r="J47" s="360"/>
      <c r="K47" s="40"/>
      <c r="L47" s="170"/>
      <c r="M47" s="170"/>
      <c r="N47" s="170"/>
      <c r="O47" s="170"/>
      <c r="P47" s="170"/>
      <c r="Q47" s="170"/>
      <c r="R47" s="170"/>
      <c r="S47" s="104"/>
    </row>
    <row r="48" spans="2:19" s="118" customFormat="1" ht="14.1" customHeight="1" x14ac:dyDescent="0.25">
      <c r="B48" s="184" t="s">
        <v>260</v>
      </c>
      <c r="C48" s="185"/>
      <c r="D48" s="186"/>
      <c r="E48" s="196"/>
      <c r="F48" s="360"/>
      <c r="G48" s="196"/>
      <c r="H48" s="360"/>
      <c r="I48" s="196"/>
      <c r="J48" s="360"/>
      <c r="K48" s="40"/>
      <c r="L48" s="170"/>
      <c r="M48" s="170"/>
      <c r="N48" s="170"/>
      <c r="O48" s="170"/>
      <c r="P48" s="170"/>
      <c r="Q48" s="170"/>
      <c r="R48" s="170"/>
      <c r="S48" s="104"/>
    </row>
    <row r="49" spans="2:19" s="118" customFormat="1" ht="14.1" customHeight="1" x14ac:dyDescent="0.25">
      <c r="B49" s="184" t="s">
        <v>261</v>
      </c>
      <c r="C49" s="185"/>
      <c r="D49" s="186"/>
      <c r="E49" s="196"/>
      <c r="F49" s="360"/>
      <c r="G49" s="196"/>
      <c r="H49" s="360"/>
      <c r="I49" s="196"/>
      <c r="J49" s="360"/>
      <c r="K49" s="40"/>
      <c r="L49" s="170"/>
      <c r="M49" s="170"/>
      <c r="N49" s="170"/>
      <c r="O49" s="170"/>
      <c r="P49" s="170"/>
      <c r="Q49" s="170"/>
      <c r="R49" s="170"/>
      <c r="S49" s="114"/>
    </row>
    <row r="50" spans="2:19" s="115" customFormat="1" ht="28.35" customHeight="1" x14ac:dyDescent="0.25">
      <c r="B50" s="221" t="s">
        <v>280</v>
      </c>
      <c r="C50" s="222"/>
      <c r="D50" s="222"/>
      <c r="E50" s="222"/>
      <c r="F50" s="222"/>
      <c r="G50" s="222"/>
      <c r="H50" s="222"/>
      <c r="I50" s="222"/>
      <c r="J50" s="222"/>
      <c r="K50" s="40"/>
      <c r="L50" s="96"/>
      <c r="M50" s="104"/>
      <c r="N50" s="124"/>
      <c r="O50" s="124"/>
      <c r="P50" s="124"/>
      <c r="Q50" s="124"/>
      <c r="R50" s="124"/>
      <c r="S50" s="163"/>
    </row>
    <row r="51" spans="2:19" s="118" customFormat="1" ht="42.6" customHeight="1" x14ac:dyDescent="0.25">
      <c r="B51" s="252"/>
      <c r="C51" s="253"/>
      <c r="D51" s="254"/>
      <c r="E51" s="255" t="s">
        <v>262</v>
      </c>
      <c r="F51" s="256"/>
      <c r="G51" s="256" t="s">
        <v>20</v>
      </c>
      <c r="H51" s="256"/>
      <c r="I51" s="256" t="s">
        <v>21</v>
      </c>
      <c r="J51" s="256"/>
      <c r="K51" s="40"/>
      <c r="L51" s="96"/>
      <c r="M51" s="104"/>
      <c r="N51" s="104"/>
      <c r="O51" s="104"/>
      <c r="P51" s="104"/>
      <c r="Q51" s="104"/>
      <c r="R51" s="104"/>
      <c r="S51" s="104"/>
    </row>
    <row r="52" spans="2:19" s="118" customFormat="1" ht="14.1" customHeight="1" x14ac:dyDescent="0.25">
      <c r="B52" s="252" t="s">
        <v>257</v>
      </c>
      <c r="C52" s="253"/>
      <c r="D52" s="254"/>
      <c r="E52" s="358"/>
      <c r="F52" s="359"/>
      <c r="G52" s="359"/>
      <c r="H52" s="359"/>
      <c r="I52" s="359"/>
      <c r="J52" s="359"/>
      <c r="K52" s="40"/>
      <c r="L52" s="170"/>
      <c r="M52" s="170"/>
      <c r="N52" s="170"/>
      <c r="O52" s="170"/>
      <c r="P52" s="170"/>
      <c r="Q52" s="170"/>
      <c r="R52" s="170"/>
      <c r="S52" s="104"/>
    </row>
    <row r="53" spans="2:19" s="108" customFormat="1" ht="27.95" customHeight="1" x14ac:dyDescent="0.25">
      <c r="B53" s="257" t="s">
        <v>279</v>
      </c>
      <c r="C53" s="206"/>
      <c r="D53" s="206"/>
      <c r="E53" s="206"/>
      <c r="F53" s="206"/>
      <c r="G53" s="206"/>
      <c r="H53" s="206"/>
      <c r="I53" s="206"/>
      <c r="J53" s="206"/>
      <c r="K53" s="40"/>
      <c r="L53" s="125"/>
      <c r="M53" s="114"/>
      <c r="N53" s="114"/>
      <c r="O53" s="114"/>
      <c r="P53" s="114"/>
      <c r="Q53" s="114"/>
      <c r="R53" s="114"/>
      <c r="S53" s="114"/>
    </row>
    <row r="54" spans="2:19" s="108" customFormat="1" x14ac:dyDescent="0.25">
      <c r="B54" s="221" t="s">
        <v>281</v>
      </c>
      <c r="C54" s="222"/>
      <c r="D54" s="222"/>
      <c r="E54" s="222"/>
      <c r="F54" s="222"/>
      <c r="G54" s="222"/>
      <c r="H54" s="222"/>
      <c r="I54" s="222"/>
      <c r="J54" s="222"/>
      <c r="K54" s="40"/>
      <c r="L54" s="125"/>
      <c r="M54" s="114"/>
      <c r="N54" s="114"/>
      <c r="O54" s="114"/>
      <c r="P54" s="114"/>
      <c r="Q54" s="114"/>
      <c r="R54" s="114"/>
      <c r="S54" s="114"/>
    </row>
    <row r="55" spans="2:19" s="115" customFormat="1" ht="28.35" customHeight="1" x14ac:dyDescent="0.25">
      <c r="B55" s="221" t="s">
        <v>11</v>
      </c>
      <c r="C55" s="222"/>
      <c r="D55" s="222"/>
      <c r="E55" s="222"/>
      <c r="F55" s="222"/>
      <c r="G55" s="222"/>
      <c r="H55" s="222"/>
      <c r="I55" s="222"/>
      <c r="J55" s="222"/>
      <c r="K55" s="40"/>
      <c r="L55" s="125"/>
      <c r="M55" s="114"/>
      <c r="N55" s="114"/>
      <c r="O55" s="114"/>
      <c r="P55" s="114"/>
      <c r="Q55" s="114"/>
      <c r="R55" s="114"/>
      <c r="S55" s="114"/>
    </row>
    <row r="56" spans="2:19" s="118" customFormat="1" ht="14.1" customHeight="1" x14ac:dyDescent="0.25">
      <c r="B56" s="219" t="s">
        <v>247</v>
      </c>
      <c r="C56" s="220"/>
      <c r="D56" s="116"/>
      <c r="E56" s="116"/>
      <c r="F56" s="117" t="s">
        <v>12</v>
      </c>
      <c r="G56" s="117" t="s">
        <v>13</v>
      </c>
      <c r="H56" s="117" t="s">
        <v>14</v>
      </c>
      <c r="I56" s="117" t="s">
        <v>15</v>
      </c>
      <c r="J56" s="117" t="s">
        <v>16</v>
      </c>
      <c r="K56" s="40"/>
      <c r="L56" s="125"/>
      <c r="M56" s="114"/>
      <c r="N56" s="114"/>
      <c r="O56" s="114"/>
      <c r="P56" s="114"/>
      <c r="Q56" s="114"/>
      <c r="R56" s="114"/>
      <c r="S56" s="114"/>
    </row>
    <row r="57" spans="2:19" s="118" customFormat="1" ht="14.1" customHeight="1" x14ac:dyDescent="0.25">
      <c r="B57" s="180" t="s">
        <v>257</v>
      </c>
      <c r="C57" s="181"/>
      <c r="D57" s="116"/>
      <c r="E57" s="116"/>
      <c r="F57" s="361"/>
      <c r="G57" s="361"/>
      <c r="H57" s="361"/>
      <c r="I57" s="361"/>
      <c r="J57" s="361"/>
      <c r="K57" s="40"/>
      <c r="L57" s="170"/>
      <c r="M57" s="170"/>
      <c r="N57" s="170"/>
      <c r="O57" s="170"/>
      <c r="P57" s="170"/>
      <c r="Q57" s="170"/>
      <c r="R57" s="170"/>
      <c r="S57" s="62"/>
    </row>
    <row r="58" spans="2:19" s="118" customFormat="1" ht="14.1" customHeight="1" x14ac:dyDescent="0.25">
      <c r="B58" s="119"/>
      <c r="C58" s="223"/>
      <c r="D58" s="223"/>
      <c r="E58" s="223"/>
      <c r="F58" s="223"/>
      <c r="G58" s="223"/>
      <c r="H58" s="223"/>
      <c r="I58" s="223"/>
      <c r="J58" s="223"/>
      <c r="K58" s="40"/>
      <c r="L58" s="62"/>
      <c r="M58" s="62"/>
      <c r="N58" s="62"/>
      <c r="O58" s="62"/>
      <c r="P58" s="62"/>
      <c r="Q58" s="62"/>
      <c r="R58" s="62"/>
      <c r="S58" s="62"/>
    </row>
    <row r="59" spans="2:19" s="118" customFormat="1" ht="14.1" customHeight="1" x14ac:dyDescent="0.25">
      <c r="B59" s="180" t="s">
        <v>248</v>
      </c>
      <c r="C59" s="181"/>
      <c r="D59" s="120"/>
      <c r="E59" s="117" t="s">
        <v>17</v>
      </c>
      <c r="F59" s="117" t="s">
        <v>18</v>
      </c>
      <c r="G59" s="117" t="s">
        <v>13</v>
      </c>
      <c r="H59" s="117" t="s">
        <v>14</v>
      </c>
      <c r="I59" s="117" t="s">
        <v>19</v>
      </c>
      <c r="J59" s="119"/>
      <c r="K59" s="40"/>
      <c r="L59" s="62"/>
      <c r="M59" s="62"/>
      <c r="N59" s="62"/>
      <c r="O59" s="62"/>
      <c r="P59" s="62"/>
      <c r="Q59" s="62"/>
      <c r="R59" s="62"/>
      <c r="S59" s="62"/>
    </row>
    <row r="60" spans="2:19" s="118" customFormat="1" ht="14.1" customHeight="1" x14ac:dyDescent="0.25">
      <c r="B60" s="180" t="s">
        <v>257</v>
      </c>
      <c r="C60" s="181"/>
      <c r="D60" s="120"/>
      <c r="E60" s="361"/>
      <c r="F60" s="361"/>
      <c r="G60" s="361"/>
      <c r="H60" s="361"/>
      <c r="I60" s="361"/>
      <c r="J60" s="119"/>
      <c r="K60" s="40"/>
      <c r="L60" s="170"/>
      <c r="M60" s="170"/>
      <c r="N60" s="170"/>
      <c r="O60" s="170"/>
      <c r="P60" s="170"/>
      <c r="Q60" s="170"/>
      <c r="R60" s="170"/>
      <c r="S60" s="104"/>
    </row>
    <row r="61" spans="2:19" s="123" customFormat="1" ht="27.95" customHeight="1" x14ac:dyDescent="0.25">
      <c r="B61" s="182" t="s">
        <v>265</v>
      </c>
      <c r="C61" s="183"/>
      <c r="D61" s="183"/>
      <c r="E61" s="183"/>
      <c r="F61" s="183"/>
      <c r="G61" s="183"/>
      <c r="H61" s="183"/>
      <c r="I61" s="183"/>
      <c r="J61" s="183"/>
      <c r="K61" s="40"/>
      <c r="L61" s="121"/>
      <c r="M61" s="122"/>
      <c r="N61" s="122"/>
      <c r="O61" s="122"/>
      <c r="P61" s="122"/>
      <c r="Q61" s="122"/>
      <c r="R61" s="122"/>
      <c r="S61" s="122"/>
    </row>
    <row r="62" spans="2:19" s="118" customFormat="1" ht="14.1" customHeight="1" x14ac:dyDescent="0.25">
      <c r="B62" s="184" t="s">
        <v>247</v>
      </c>
      <c r="C62" s="185"/>
      <c r="D62" s="186"/>
      <c r="E62" s="187" t="s">
        <v>263</v>
      </c>
      <c r="F62" s="181"/>
      <c r="G62" s="187" t="s">
        <v>264</v>
      </c>
      <c r="H62" s="181"/>
      <c r="I62" s="187" t="s">
        <v>16</v>
      </c>
      <c r="J62" s="181"/>
      <c r="K62" s="40"/>
      <c r="L62" s="111"/>
      <c r="M62" s="104"/>
      <c r="N62" s="104"/>
      <c r="O62" s="104"/>
      <c r="P62" s="104"/>
      <c r="Q62" s="104"/>
      <c r="R62" s="104"/>
      <c r="S62" s="104"/>
    </row>
    <row r="63" spans="2:19" s="118" customFormat="1" ht="14.1" customHeight="1" x14ac:dyDescent="0.25">
      <c r="B63" s="184" t="s">
        <v>258</v>
      </c>
      <c r="C63" s="185"/>
      <c r="D63" s="186"/>
      <c r="E63" s="196"/>
      <c r="F63" s="360"/>
      <c r="G63" s="196"/>
      <c r="H63" s="360"/>
      <c r="I63" s="196"/>
      <c r="J63" s="360"/>
      <c r="K63" s="40"/>
      <c r="L63" s="170"/>
      <c r="M63" s="170"/>
      <c r="N63" s="170"/>
      <c r="O63" s="170"/>
      <c r="P63" s="170"/>
      <c r="Q63" s="170"/>
      <c r="R63" s="170"/>
      <c r="S63" s="104"/>
    </row>
    <row r="64" spans="2:19" s="118" customFormat="1" ht="14.1" customHeight="1" x14ac:dyDescent="0.25">
      <c r="B64" s="184" t="s">
        <v>259</v>
      </c>
      <c r="C64" s="185"/>
      <c r="D64" s="186"/>
      <c r="E64" s="196"/>
      <c r="F64" s="360"/>
      <c r="G64" s="196"/>
      <c r="H64" s="360"/>
      <c r="I64" s="196"/>
      <c r="J64" s="360"/>
      <c r="K64" s="40"/>
      <c r="L64" s="170"/>
      <c r="M64" s="170"/>
      <c r="N64" s="170"/>
      <c r="O64" s="170"/>
      <c r="P64" s="170"/>
      <c r="Q64" s="170"/>
      <c r="R64" s="170"/>
      <c r="S64" s="104"/>
    </row>
    <row r="65" spans="2:19" s="118" customFormat="1" ht="14.1" customHeight="1" x14ac:dyDescent="0.25">
      <c r="B65" s="184" t="s">
        <v>260</v>
      </c>
      <c r="C65" s="185"/>
      <c r="D65" s="186"/>
      <c r="E65" s="196"/>
      <c r="F65" s="360"/>
      <c r="G65" s="196"/>
      <c r="H65" s="360"/>
      <c r="I65" s="196"/>
      <c r="J65" s="360"/>
      <c r="K65" s="40"/>
      <c r="L65" s="170"/>
      <c r="M65" s="170"/>
      <c r="N65" s="170"/>
      <c r="O65" s="170"/>
      <c r="P65" s="170"/>
      <c r="Q65" s="170"/>
      <c r="R65" s="170"/>
      <c r="S65" s="104"/>
    </row>
    <row r="66" spans="2:19" s="118" customFormat="1" ht="14.1" customHeight="1" x14ac:dyDescent="0.25">
      <c r="B66" s="184" t="s">
        <v>261</v>
      </c>
      <c r="C66" s="185"/>
      <c r="D66" s="186"/>
      <c r="E66" s="196"/>
      <c r="F66" s="360"/>
      <c r="G66" s="196"/>
      <c r="H66" s="360"/>
      <c r="I66" s="196"/>
      <c r="J66" s="360"/>
      <c r="K66" s="40"/>
      <c r="L66" s="170"/>
      <c r="M66" s="170"/>
      <c r="N66" s="170"/>
      <c r="O66" s="170"/>
      <c r="P66" s="170"/>
      <c r="Q66" s="170"/>
      <c r="R66" s="170"/>
      <c r="S66" s="101"/>
    </row>
    <row r="67" spans="2:19" s="115" customFormat="1" ht="27.95" customHeight="1" x14ac:dyDescent="0.25">
      <c r="B67" s="221" t="s">
        <v>280</v>
      </c>
      <c r="C67" s="222"/>
      <c r="D67" s="222"/>
      <c r="E67" s="222"/>
      <c r="F67" s="222"/>
      <c r="G67" s="222"/>
      <c r="H67" s="222"/>
      <c r="I67" s="222"/>
      <c r="J67" s="222"/>
      <c r="K67" s="40"/>
      <c r="L67" s="96"/>
      <c r="M67" s="104"/>
      <c r="N67" s="124"/>
      <c r="O67" s="124"/>
      <c r="P67" s="124"/>
      <c r="Q67" s="124"/>
      <c r="R67" s="124"/>
      <c r="S67" s="124"/>
    </row>
    <row r="68" spans="2:19" s="118" customFormat="1" ht="28.35" customHeight="1" x14ac:dyDescent="0.25">
      <c r="B68" s="258"/>
      <c r="C68" s="259"/>
      <c r="D68" s="259"/>
      <c r="E68" s="259"/>
      <c r="F68" s="260"/>
      <c r="G68" s="261" t="s">
        <v>20</v>
      </c>
      <c r="H68" s="261"/>
      <c r="I68" s="261" t="s">
        <v>21</v>
      </c>
      <c r="J68" s="261"/>
      <c r="K68" s="40"/>
      <c r="L68" s="96"/>
      <c r="M68" s="104"/>
      <c r="N68" s="104"/>
      <c r="O68" s="104"/>
      <c r="P68" s="104"/>
      <c r="Q68" s="104"/>
      <c r="R68" s="104"/>
      <c r="S68" s="104"/>
    </row>
    <row r="69" spans="2:19" s="118" customFormat="1" ht="14.1" customHeight="1" x14ac:dyDescent="0.25">
      <c r="B69" s="252" t="s">
        <v>257</v>
      </c>
      <c r="C69" s="253"/>
      <c r="D69" s="253"/>
      <c r="E69" s="253"/>
      <c r="F69" s="254"/>
      <c r="G69" s="359"/>
      <c r="H69" s="359"/>
      <c r="I69" s="359"/>
      <c r="J69" s="359"/>
      <c r="K69" s="40"/>
      <c r="L69" s="170"/>
      <c r="M69" s="170"/>
      <c r="N69" s="170"/>
      <c r="O69" s="170"/>
      <c r="P69" s="170"/>
      <c r="Q69" s="170"/>
      <c r="R69" s="170"/>
      <c r="S69" s="104"/>
    </row>
    <row r="70" spans="2:19" s="108" customFormat="1" ht="28.35" customHeight="1" x14ac:dyDescent="0.25">
      <c r="B70" s="226" t="s">
        <v>249</v>
      </c>
      <c r="C70" s="226"/>
      <c r="D70" s="226"/>
      <c r="E70" s="226"/>
      <c r="F70" s="226"/>
      <c r="G70" s="226"/>
      <c r="H70" s="226"/>
      <c r="I70" s="226"/>
      <c r="J70" s="226"/>
      <c r="K70" s="40"/>
      <c r="L70" s="173" t="s">
        <v>282</v>
      </c>
      <c r="M70" s="173"/>
      <c r="N70" s="173"/>
      <c r="O70" s="173"/>
      <c r="P70" s="173"/>
      <c r="Q70" s="173"/>
      <c r="R70" s="173"/>
      <c r="S70" s="173"/>
    </row>
    <row r="71" spans="2:19" s="108" customFormat="1" ht="28.35" customHeight="1" x14ac:dyDescent="0.25">
      <c r="B71" s="188" t="s">
        <v>22</v>
      </c>
      <c r="C71" s="262"/>
      <c r="D71" s="262"/>
      <c r="E71" s="262"/>
      <c r="F71" s="262"/>
      <c r="G71" s="262"/>
      <c r="H71" s="262"/>
      <c r="I71" s="262"/>
      <c r="J71" s="262"/>
      <c r="K71" s="40"/>
      <c r="L71" s="121"/>
      <c r="M71" s="124"/>
      <c r="N71" s="124"/>
      <c r="O71" s="124"/>
      <c r="P71" s="124"/>
      <c r="Q71" s="124"/>
      <c r="R71" s="124"/>
      <c r="S71" s="124"/>
    </row>
    <row r="72" spans="2:19" ht="28.35" customHeight="1" x14ac:dyDescent="0.25">
      <c r="B72" s="188" t="s">
        <v>250</v>
      </c>
      <c r="C72" s="188"/>
      <c r="D72" s="188"/>
      <c r="E72" s="188"/>
      <c r="F72" s="188"/>
      <c r="G72" s="105"/>
      <c r="H72" s="362">
        <f>SUM(F40:J40)</f>
        <v>0</v>
      </c>
      <c r="I72" s="363"/>
      <c r="J72" s="105"/>
      <c r="L72" s="126"/>
      <c r="M72" s="126"/>
      <c r="N72" s="126"/>
      <c r="O72" s="126"/>
      <c r="P72" s="126"/>
      <c r="Q72" s="126"/>
      <c r="R72" s="126"/>
      <c r="S72" s="124"/>
    </row>
    <row r="73" spans="2:19" ht="28.35" customHeight="1" x14ac:dyDescent="0.25">
      <c r="B73" s="188" t="s">
        <v>251</v>
      </c>
      <c r="C73" s="188"/>
      <c r="D73" s="188"/>
      <c r="E73" s="188"/>
      <c r="F73" s="188"/>
      <c r="G73" s="105"/>
      <c r="H73" s="362">
        <f>SUM(E43:I43)</f>
        <v>0</v>
      </c>
      <c r="I73" s="363"/>
      <c r="J73" s="105"/>
      <c r="L73" s="126"/>
      <c r="M73" s="126"/>
      <c r="N73" s="126"/>
      <c r="O73" s="126"/>
      <c r="P73" s="126"/>
      <c r="Q73" s="126"/>
      <c r="R73" s="126"/>
      <c r="S73" s="124"/>
    </row>
    <row r="74" spans="2:19" ht="14.1" customHeight="1" x14ac:dyDescent="0.25">
      <c r="B74" s="105"/>
      <c r="C74" s="102"/>
      <c r="D74" s="102"/>
      <c r="E74" s="102"/>
      <c r="F74" s="102"/>
      <c r="G74" s="102"/>
      <c r="H74" s="364"/>
      <c r="I74" s="364"/>
      <c r="J74" s="102"/>
      <c r="L74" s="121"/>
      <c r="M74" s="124"/>
      <c r="N74" s="124"/>
      <c r="O74" s="124"/>
      <c r="P74" s="124"/>
      <c r="Q74" s="124"/>
      <c r="R74" s="124"/>
      <c r="S74" s="124"/>
    </row>
    <row r="75" spans="2:19" ht="28.35" customHeight="1" x14ac:dyDescent="0.25">
      <c r="B75" s="188" t="s">
        <v>252</v>
      </c>
      <c r="C75" s="188"/>
      <c r="D75" s="188"/>
      <c r="E75" s="188"/>
      <c r="F75" s="188"/>
      <c r="G75" s="105"/>
      <c r="H75" s="362">
        <f>SUM(F57:J57)</f>
        <v>0</v>
      </c>
      <c r="I75" s="363"/>
      <c r="J75" s="105"/>
      <c r="L75" s="126"/>
      <c r="M75" s="126"/>
      <c r="N75" s="126"/>
      <c r="O75" s="126"/>
      <c r="P75" s="126"/>
      <c r="Q75" s="126"/>
      <c r="R75" s="126"/>
      <c r="S75" s="124"/>
    </row>
    <row r="76" spans="2:19" ht="28.35" customHeight="1" x14ac:dyDescent="0.25">
      <c r="B76" s="188" t="s">
        <v>253</v>
      </c>
      <c r="C76" s="188"/>
      <c r="D76" s="188"/>
      <c r="E76" s="188"/>
      <c r="F76" s="188"/>
      <c r="G76" s="105"/>
      <c r="H76" s="362">
        <f>SUM(E60:I60)</f>
        <v>0</v>
      </c>
      <c r="I76" s="363"/>
      <c r="J76" s="105"/>
      <c r="L76" s="126"/>
      <c r="M76" s="126"/>
      <c r="N76" s="126"/>
      <c r="O76" s="126"/>
      <c r="P76" s="126"/>
      <c r="Q76" s="126"/>
      <c r="R76" s="126"/>
      <c r="S76" s="124"/>
    </row>
    <row r="77" spans="2:19" ht="11.25" customHeight="1" x14ac:dyDescent="0.25">
      <c r="B77" s="105"/>
      <c r="C77" s="102"/>
      <c r="D77" s="102"/>
      <c r="E77" s="102"/>
      <c r="F77" s="102"/>
      <c r="G77" s="102"/>
      <c r="H77" s="102"/>
      <c r="I77" s="102"/>
      <c r="J77" s="102"/>
      <c r="L77" s="96"/>
      <c r="M77" s="104"/>
      <c r="N77" s="104"/>
      <c r="O77" s="104"/>
      <c r="P77" s="104"/>
      <c r="Q77" s="104"/>
      <c r="R77" s="104"/>
      <c r="S77" s="104"/>
    </row>
    <row r="78" spans="2:19" s="108" customFormat="1" ht="27.95" customHeight="1" x14ac:dyDescent="0.25">
      <c r="B78" s="226" t="s">
        <v>254</v>
      </c>
      <c r="C78" s="226"/>
      <c r="D78" s="226"/>
      <c r="E78" s="226"/>
      <c r="F78" s="226"/>
      <c r="G78" s="226"/>
      <c r="H78" s="226"/>
      <c r="I78" s="226"/>
      <c r="J78" s="226"/>
      <c r="K78" s="40"/>
      <c r="L78" s="173" t="s">
        <v>283</v>
      </c>
      <c r="M78" s="173"/>
      <c r="N78" s="173"/>
      <c r="O78" s="173"/>
      <c r="P78" s="173"/>
      <c r="Q78" s="173"/>
      <c r="R78" s="173"/>
      <c r="S78" s="173"/>
    </row>
    <row r="79" spans="2:19" ht="28.35" customHeight="1" x14ac:dyDescent="0.25">
      <c r="B79" s="105" t="s">
        <v>227</v>
      </c>
      <c r="C79" s="102"/>
      <c r="D79" s="102"/>
      <c r="E79" s="102"/>
      <c r="F79" s="102"/>
      <c r="G79" s="102"/>
      <c r="H79" s="102"/>
      <c r="I79" s="102"/>
      <c r="J79" s="102"/>
      <c r="L79" s="173"/>
      <c r="M79" s="173"/>
      <c r="N79" s="173"/>
      <c r="O79" s="173"/>
      <c r="P79" s="173"/>
      <c r="Q79" s="173"/>
      <c r="R79" s="173"/>
      <c r="S79" s="173"/>
    </row>
    <row r="80" spans="2:19" ht="127.5" customHeight="1" x14ac:dyDescent="0.25">
      <c r="B80" s="271"/>
      <c r="C80" s="341"/>
      <c r="D80" s="341"/>
      <c r="E80" s="341"/>
      <c r="F80" s="341"/>
      <c r="G80" s="341"/>
      <c r="H80" s="341"/>
      <c r="I80" s="341"/>
      <c r="J80" s="342"/>
      <c r="L80" s="173"/>
      <c r="M80" s="173"/>
      <c r="N80" s="173"/>
      <c r="O80" s="173"/>
      <c r="P80" s="173"/>
      <c r="Q80" s="173"/>
      <c r="R80" s="173"/>
      <c r="S80" s="173"/>
    </row>
    <row r="81" spans="2:19" ht="28.35" customHeight="1" x14ac:dyDescent="0.25">
      <c r="B81" s="105" t="s">
        <v>228</v>
      </c>
      <c r="C81" s="102"/>
      <c r="D81" s="102"/>
      <c r="E81" s="102"/>
      <c r="F81" s="102"/>
      <c r="G81" s="102"/>
      <c r="H81" s="102"/>
      <c r="I81" s="102"/>
      <c r="J81" s="102"/>
      <c r="L81" s="96"/>
      <c r="M81" s="104"/>
      <c r="N81" s="104"/>
      <c r="O81" s="104"/>
      <c r="P81" s="104"/>
      <c r="Q81" s="104"/>
      <c r="R81" s="104"/>
      <c r="S81" s="104"/>
    </row>
    <row r="82" spans="2:19" ht="127.5" customHeight="1" x14ac:dyDescent="0.25">
      <c r="B82" s="271"/>
      <c r="C82" s="341"/>
      <c r="D82" s="341"/>
      <c r="E82" s="341"/>
      <c r="F82" s="341"/>
      <c r="G82" s="341"/>
      <c r="H82" s="341"/>
      <c r="I82" s="341"/>
      <c r="J82" s="342"/>
      <c r="L82" s="125"/>
      <c r="M82" s="114"/>
      <c r="N82" s="114"/>
      <c r="O82" s="114"/>
      <c r="P82" s="114"/>
      <c r="Q82" s="114"/>
      <c r="R82" s="114"/>
      <c r="S82" s="114"/>
    </row>
    <row r="83" spans="2:19" ht="11.25" customHeight="1" x14ac:dyDescent="0.25">
      <c r="B83" s="105"/>
      <c r="C83" s="102"/>
      <c r="D83" s="102"/>
      <c r="E83" s="102"/>
      <c r="F83" s="102"/>
      <c r="G83" s="102"/>
      <c r="H83" s="102"/>
      <c r="I83" s="102"/>
      <c r="J83" s="102"/>
      <c r="L83" s="96"/>
      <c r="M83" s="104"/>
      <c r="N83" s="104"/>
      <c r="O83" s="104"/>
      <c r="P83" s="104"/>
      <c r="Q83" s="104"/>
      <c r="R83" s="104"/>
      <c r="S83" s="104"/>
    </row>
    <row r="84" spans="2:19" s="108" customFormat="1" ht="27.95" customHeight="1" x14ac:dyDescent="0.25">
      <c r="B84" s="263" t="s">
        <v>284</v>
      </c>
      <c r="C84" s="263"/>
      <c r="D84" s="263"/>
      <c r="E84" s="263"/>
      <c r="F84" s="263"/>
      <c r="G84" s="263"/>
      <c r="H84" s="263"/>
      <c r="I84" s="263"/>
      <c r="J84" s="263"/>
      <c r="K84" s="40"/>
      <c r="L84" s="173" t="s">
        <v>285</v>
      </c>
      <c r="M84" s="173"/>
      <c r="N84" s="173"/>
      <c r="O84" s="173"/>
      <c r="P84" s="173"/>
      <c r="Q84" s="173"/>
      <c r="R84" s="173"/>
      <c r="S84" s="173"/>
    </row>
    <row r="85" spans="2:19" ht="27.95" customHeight="1" x14ac:dyDescent="0.25">
      <c r="B85" s="105" t="s">
        <v>227</v>
      </c>
      <c r="C85" s="102"/>
      <c r="D85" s="102"/>
      <c r="E85" s="102"/>
      <c r="F85" s="102"/>
      <c r="G85" s="102"/>
      <c r="H85" s="102"/>
      <c r="I85" s="102"/>
      <c r="J85" s="102"/>
      <c r="L85" s="173"/>
      <c r="M85" s="173"/>
      <c r="N85" s="173"/>
      <c r="O85" s="173"/>
      <c r="P85" s="173"/>
      <c r="Q85" s="173"/>
      <c r="R85" s="173"/>
      <c r="S85" s="173"/>
    </row>
    <row r="86" spans="2:19" ht="127.5" customHeight="1" x14ac:dyDescent="0.25">
      <c r="B86" s="268"/>
      <c r="C86" s="269"/>
      <c r="D86" s="269"/>
      <c r="E86" s="269"/>
      <c r="F86" s="269"/>
      <c r="G86" s="269"/>
      <c r="H86" s="269"/>
      <c r="I86" s="269"/>
      <c r="J86" s="270"/>
      <c r="L86" s="173"/>
      <c r="M86" s="173"/>
      <c r="N86" s="173"/>
      <c r="O86" s="173"/>
      <c r="P86" s="173"/>
      <c r="Q86" s="173"/>
      <c r="R86" s="173"/>
      <c r="S86" s="173"/>
    </row>
    <row r="87" spans="2:19" ht="27.95" customHeight="1" x14ac:dyDescent="0.25">
      <c r="B87" s="105" t="s">
        <v>228</v>
      </c>
      <c r="C87" s="102"/>
      <c r="D87" s="102"/>
      <c r="E87" s="102"/>
      <c r="F87" s="102"/>
      <c r="G87" s="102"/>
      <c r="H87" s="102"/>
      <c r="I87" s="102"/>
      <c r="J87" s="102"/>
      <c r="L87" s="96"/>
      <c r="M87" s="104"/>
      <c r="N87" s="104"/>
      <c r="O87" s="104"/>
      <c r="P87" s="104"/>
      <c r="Q87" s="104"/>
      <c r="R87" s="104"/>
      <c r="S87" s="104"/>
    </row>
    <row r="88" spans="2:19" ht="127.5" customHeight="1" x14ac:dyDescent="0.25">
      <c r="B88" s="268"/>
      <c r="C88" s="269"/>
      <c r="D88" s="269"/>
      <c r="E88" s="269"/>
      <c r="F88" s="269"/>
      <c r="G88" s="269"/>
      <c r="H88" s="269"/>
      <c r="I88" s="269"/>
      <c r="J88" s="270"/>
      <c r="L88" s="125"/>
      <c r="M88" s="114"/>
      <c r="N88" s="114"/>
      <c r="O88" s="114"/>
      <c r="P88" s="114"/>
      <c r="Q88" s="114"/>
      <c r="R88" s="114"/>
      <c r="S88" s="114"/>
    </row>
    <row r="89" spans="2:19" ht="14.1" customHeight="1" x14ac:dyDescent="0.25">
      <c r="B89" s="105"/>
      <c r="C89" s="102"/>
      <c r="D89" s="102"/>
      <c r="E89" s="102"/>
      <c r="F89" s="102"/>
      <c r="G89" s="102"/>
      <c r="H89" s="102"/>
      <c r="I89" s="102"/>
      <c r="J89" s="102"/>
      <c r="L89" s="96"/>
      <c r="M89" s="104"/>
      <c r="N89" s="104"/>
      <c r="O89" s="104"/>
      <c r="P89" s="104"/>
      <c r="Q89" s="104"/>
      <c r="R89" s="104"/>
      <c r="S89" s="104"/>
    </row>
    <row r="90" spans="2:19" s="108" customFormat="1" ht="42.6" customHeight="1" x14ac:dyDescent="0.25">
      <c r="B90" s="226" t="s">
        <v>288</v>
      </c>
      <c r="C90" s="226"/>
      <c r="D90" s="226"/>
      <c r="E90" s="226"/>
      <c r="F90" s="226"/>
      <c r="G90" s="226"/>
      <c r="H90" s="226"/>
      <c r="I90" s="226"/>
      <c r="J90" s="226"/>
      <c r="K90" s="40"/>
      <c r="L90" s="171" t="s">
        <v>255</v>
      </c>
      <c r="M90" s="171"/>
      <c r="N90" s="171"/>
      <c r="O90" s="171"/>
      <c r="P90" s="171"/>
      <c r="Q90" s="171"/>
      <c r="R90" s="171"/>
      <c r="S90" s="171"/>
    </row>
    <row r="91" spans="2:19" s="90" customFormat="1" ht="14.1" customHeight="1" x14ac:dyDescent="0.25">
      <c r="B91" s="264" t="s">
        <v>117</v>
      </c>
      <c r="C91" s="265"/>
      <c r="D91" s="127"/>
      <c r="E91" s="105"/>
      <c r="F91" s="105"/>
      <c r="G91" s="105"/>
      <c r="H91" s="266"/>
      <c r="I91" s="267"/>
      <c r="J91" s="105"/>
      <c r="K91" s="40"/>
      <c r="L91" s="171"/>
      <c r="M91" s="171"/>
      <c r="N91" s="171"/>
      <c r="O91" s="171"/>
      <c r="P91" s="171"/>
      <c r="Q91" s="171"/>
      <c r="R91" s="171"/>
      <c r="S91" s="171"/>
    </row>
    <row r="92" spans="2:19" s="90" customFormat="1" ht="14.1" customHeight="1" x14ac:dyDescent="0.25">
      <c r="B92" s="128"/>
      <c r="C92" s="128"/>
      <c r="D92" s="128"/>
      <c r="E92" s="128"/>
      <c r="F92" s="128"/>
      <c r="G92" s="128"/>
      <c r="H92" s="128"/>
      <c r="I92" s="128"/>
      <c r="J92" s="128"/>
      <c r="K92" s="40"/>
      <c r="L92" s="125"/>
      <c r="M92" s="114"/>
      <c r="N92" s="114"/>
      <c r="O92" s="114"/>
      <c r="P92" s="114"/>
      <c r="Q92" s="114"/>
      <c r="R92" s="114"/>
      <c r="S92" s="114"/>
    </row>
    <row r="93" spans="2:19" s="90" customFormat="1" ht="14.1" customHeight="1" x14ac:dyDescent="0.25">
      <c r="B93" s="264" t="s">
        <v>116</v>
      </c>
      <c r="C93" s="265"/>
      <c r="D93" s="127"/>
      <c r="E93" s="105"/>
      <c r="F93" s="105"/>
      <c r="G93" s="105"/>
      <c r="H93" s="266"/>
      <c r="I93" s="267"/>
      <c r="J93" s="105"/>
      <c r="K93" s="40"/>
      <c r="L93" s="125"/>
      <c r="M93" s="114"/>
      <c r="N93" s="114"/>
      <c r="O93" s="114"/>
      <c r="P93" s="114"/>
      <c r="Q93" s="114"/>
      <c r="R93" s="114"/>
      <c r="S93" s="114"/>
    </row>
    <row r="94" spans="2:19" s="90" customFormat="1" ht="14.1" customHeight="1" x14ac:dyDescent="0.25">
      <c r="B94" s="128"/>
      <c r="C94" s="128"/>
      <c r="D94" s="128"/>
      <c r="E94" s="128"/>
      <c r="F94" s="128"/>
      <c r="G94" s="128"/>
      <c r="H94" s="128"/>
      <c r="I94" s="128"/>
      <c r="J94" s="128"/>
      <c r="K94" s="40"/>
      <c r="L94" s="125"/>
      <c r="M94" s="114"/>
      <c r="N94" s="114"/>
      <c r="O94" s="114"/>
      <c r="P94" s="114"/>
      <c r="Q94" s="114"/>
      <c r="R94" s="114"/>
      <c r="S94" s="114"/>
    </row>
    <row r="95" spans="2:19" s="90" customFormat="1" ht="14.1" customHeight="1" x14ac:dyDescent="0.25">
      <c r="B95" s="264" t="s">
        <v>115</v>
      </c>
      <c r="C95" s="265"/>
      <c r="D95" s="127"/>
      <c r="E95" s="105"/>
      <c r="F95" s="105"/>
      <c r="G95" s="105"/>
      <c r="H95" s="266"/>
      <c r="I95" s="267"/>
      <c r="J95" s="105"/>
      <c r="K95" s="40"/>
      <c r="L95" s="125"/>
      <c r="M95" s="114"/>
      <c r="N95" s="114"/>
      <c r="O95" s="114"/>
      <c r="P95" s="114"/>
      <c r="Q95" s="114"/>
      <c r="R95" s="114"/>
      <c r="S95" s="114"/>
    </row>
    <row r="96" spans="2:19" s="90" customFormat="1" ht="14.1" customHeight="1" x14ac:dyDescent="0.25">
      <c r="B96" s="128"/>
      <c r="C96" s="128"/>
      <c r="D96" s="128"/>
      <c r="E96" s="128"/>
      <c r="F96" s="128"/>
      <c r="G96" s="128"/>
      <c r="H96" s="128"/>
      <c r="I96" s="128"/>
      <c r="J96" s="128"/>
      <c r="K96" s="40"/>
      <c r="L96" s="125"/>
      <c r="M96" s="114"/>
      <c r="N96" s="114"/>
      <c r="O96" s="114"/>
      <c r="P96" s="114"/>
      <c r="Q96" s="114"/>
      <c r="R96" s="114"/>
      <c r="S96" s="114"/>
    </row>
    <row r="97" spans="2:22" s="90" customFormat="1" ht="28.35" customHeight="1" x14ac:dyDescent="0.25">
      <c r="B97" s="275" t="s">
        <v>238</v>
      </c>
      <c r="C97" s="275"/>
      <c r="D97" s="275"/>
      <c r="E97" s="275"/>
      <c r="F97" s="275"/>
      <c r="G97" s="275"/>
      <c r="H97" s="275"/>
      <c r="I97" s="275"/>
      <c r="J97" s="275"/>
      <c r="K97" s="40"/>
      <c r="L97" s="125"/>
      <c r="M97" s="114"/>
      <c r="N97" s="114"/>
      <c r="O97" s="114"/>
      <c r="P97" s="114"/>
      <c r="Q97" s="114"/>
      <c r="R97" s="114"/>
      <c r="S97" s="114"/>
    </row>
    <row r="98" spans="2:22" ht="84.95" customHeight="1" x14ac:dyDescent="0.25">
      <c r="B98" s="271"/>
      <c r="C98" s="272"/>
      <c r="D98" s="272"/>
      <c r="E98" s="272"/>
      <c r="F98" s="272"/>
      <c r="G98" s="272"/>
      <c r="H98" s="272"/>
      <c r="I98" s="272"/>
      <c r="J98" s="273"/>
      <c r="L98" s="125"/>
      <c r="M98" s="114"/>
      <c r="N98" s="114"/>
      <c r="O98" s="114"/>
      <c r="P98" s="114"/>
      <c r="Q98" s="114"/>
      <c r="R98" s="114"/>
      <c r="S98" s="114"/>
    </row>
    <row r="99" spans="2:22" ht="11.25" customHeight="1" x14ac:dyDescent="0.25">
      <c r="B99" s="105"/>
      <c r="C99" s="102"/>
      <c r="D99" s="102"/>
      <c r="E99" s="102"/>
      <c r="F99" s="102"/>
      <c r="G99" s="102"/>
      <c r="H99" s="102"/>
      <c r="I99" s="102"/>
      <c r="J99" s="102"/>
      <c r="L99" s="96"/>
      <c r="M99" s="104"/>
      <c r="N99" s="104"/>
      <c r="O99" s="104"/>
      <c r="P99" s="104"/>
      <c r="Q99" s="104"/>
      <c r="R99" s="104"/>
      <c r="S99" s="104"/>
    </row>
    <row r="100" spans="2:22" s="108" customFormat="1" ht="27.95" customHeight="1" x14ac:dyDescent="0.25">
      <c r="B100" s="236" t="s">
        <v>266</v>
      </c>
      <c r="C100" s="274"/>
      <c r="D100" s="274"/>
      <c r="E100" s="274"/>
      <c r="F100" s="274"/>
      <c r="G100" s="274"/>
      <c r="H100" s="274"/>
      <c r="I100" s="274"/>
      <c r="J100" s="274"/>
      <c r="K100" s="40"/>
      <c r="L100" s="177" t="s">
        <v>286</v>
      </c>
      <c r="M100" s="177"/>
      <c r="N100" s="177"/>
      <c r="O100" s="177"/>
      <c r="P100" s="177"/>
      <c r="Q100" s="177"/>
      <c r="R100" s="177"/>
      <c r="S100" s="177"/>
      <c r="T100" s="129"/>
      <c r="U100" s="129"/>
      <c r="V100" s="129"/>
    </row>
    <row r="101" spans="2:22" s="108" customFormat="1" ht="27.95" customHeight="1" x14ac:dyDescent="0.25">
      <c r="B101" s="226" t="s">
        <v>267</v>
      </c>
      <c r="C101" s="226"/>
      <c r="D101" s="226"/>
      <c r="E101" s="226"/>
      <c r="F101" s="130"/>
      <c r="G101" s="131" t="s">
        <v>268</v>
      </c>
      <c r="H101" s="132"/>
      <c r="I101" s="131" t="s">
        <v>269</v>
      </c>
      <c r="J101" s="130"/>
      <c r="K101" s="40"/>
      <c r="L101" s="177"/>
      <c r="M101" s="177"/>
      <c r="N101" s="177"/>
      <c r="O101" s="177"/>
      <c r="P101" s="177"/>
      <c r="Q101" s="177"/>
      <c r="R101" s="177"/>
      <c r="S101" s="177"/>
      <c r="T101" s="129"/>
      <c r="U101" s="129"/>
      <c r="V101" s="129"/>
    </row>
    <row r="102" spans="2:22" s="108" customFormat="1" ht="14.1" customHeight="1" x14ac:dyDescent="0.25">
      <c r="B102" s="174" t="s">
        <v>41</v>
      </c>
      <c r="C102" s="174"/>
      <c r="D102" s="174"/>
      <c r="E102" s="174"/>
      <c r="F102" s="133"/>
      <c r="G102" s="133"/>
      <c r="H102" s="133"/>
      <c r="I102" s="133"/>
      <c r="J102" s="133"/>
      <c r="K102" s="40"/>
      <c r="L102" s="177"/>
      <c r="M102" s="177"/>
      <c r="N102" s="177"/>
      <c r="O102" s="177"/>
      <c r="P102" s="177"/>
      <c r="Q102" s="177"/>
      <c r="R102" s="177"/>
      <c r="S102" s="177"/>
      <c r="T102" s="129"/>
      <c r="U102" s="129"/>
      <c r="V102" s="129"/>
    </row>
    <row r="103" spans="2:22" s="108" customFormat="1" ht="14.1" customHeight="1" x14ac:dyDescent="0.25">
      <c r="B103" s="175" t="s">
        <v>42</v>
      </c>
      <c r="C103" s="175"/>
      <c r="D103" s="175"/>
      <c r="E103" s="175"/>
      <c r="F103" s="133"/>
      <c r="G103" s="164" t="s">
        <v>270</v>
      </c>
      <c r="H103" s="134"/>
      <c r="I103" s="164" t="s">
        <v>270</v>
      </c>
      <c r="J103" s="133"/>
      <c r="K103" s="40"/>
      <c r="L103" s="177"/>
      <c r="M103" s="177"/>
      <c r="N103" s="177"/>
      <c r="O103" s="177"/>
      <c r="P103" s="177"/>
      <c r="Q103" s="177"/>
      <c r="R103" s="177"/>
      <c r="S103" s="177"/>
      <c r="T103" s="129"/>
      <c r="U103" s="129"/>
      <c r="V103" s="129"/>
    </row>
    <row r="104" spans="2:22" s="108" customFormat="1" ht="14.1" customHeight="1" x14ac:dyDescent="0.25">
      <c r="B104" s="188" t="s">
        <v>43</v>
      </c>
      <c r="C104" s="188"/>
      <c r="D104" s="188"/>
      <c r="E104" s="188"/>
      <c r="F104" s="133"/>
      <c r="G104" s="164" t="s">
        <v>270</v>
      </c>
      <c r="H104" s="134"/>
      <c r="I104" s="164" t="s">
        <v>270</v>
      </c>
      <c r="J104" s="133"/>
      <c r="K104" s="40"/>
      <c r="L104" s="177"/>
      <c r="M104" s="177"/>
      <c r="N104" s="177"/>
      <c r="O104" s="177"/>
      <c r="P104" s="177"/>
      <c r="Q104" s="177"/>
      <c r="R104" s="177"/>
      <c r="S104" s="177"/>
      <c r="T104" s="129"/>
      <c r="U104" s="129"/>
      <c r="V104" s="129"/>
    </row>
    <row r="105" spans="2:22" s="108" customFormat="1" ht="14.1" customHeight="1" x14ac:dyDescent="0.25">
      <c r="B105" s="188" t="s">
        <v>44</v>
      </c>
      <c r="C105" s="188"/>
      <c r="D105" s="188"/>
      <c r="E105" s="188"/>
      <c r="F105" s="133"/>
      <c r="G105" s="164" t="s">
        <v>270</v>
      </c>
      <c r="H105" s="134"/>
      <c r="I105" s="164" t="s">
        <v>270</v>
      </c>
      <c r="J105" s="133"/>
      <c r="K105" s="40"/>
      <c r="L105" s="177"/>
      <c r="M105" s="177"/>
      <c r="N105" s="177"/>
      <c r="O105" s="177"/>
      <c r="P105" s="177"/>
      <c r="Q105" s="177"/>
      <c r="R105" s="177"/>
      <c r="S105" s="177"/>
      <c r="T105" s="129"/>
      <c r="U105" s="129"/>
      <c r="V105" s="129"/>
    </row>
    <row r="106" spans="2:22" s="108" customFormat="1" ht="14.1" customHeight="1" x14ac:dyDescent="0.25">
      <c r="B106" s="188" t="s">
        <v>45</v>
      </c>
      <c r="C106" s="188"/>
      <c r="D106" s="188"/>
      <c r="E106" s="188"/>
      <c r="F106" s="133"/>
      <c r="G106" s="164" t="s">
        <v>270</v>
      </c>
      <c r="H106" s="134"/>
      <c r="I106" s="164" t="s">
        <v>270</v>
      </c>
      <c r="J106" s="133"/>
      <c r="K106" s="40"/>
      <c r="L106" s="177"/>
      <c r="M106" s="177"/>
      <c r="N106" s="177"/>
      <c r="O106" s="177"/>
      <c r="P106" s="177"/>
      <c r="Q106" s="177"/>
      <c r="R106" s="177"/>
      <c r="S106" s="177"/>
      <c r="T106" s="129"/>
      <c r="U106" s="129"/>
      <c r="V106" s="129"/>
    </row>
    <row r="107" spans="2:22" s="108" customFormat="1" ht="14.1" customHeight="1" x14ac:dyDescent="0.25">
      <c r="B107" s="175" t="s">
        <v>46</v>
      </c>
      <c r="C107" s="175"/>
      <c r="D107" s="175"/>
      <c r="E107" s="175"/>
      <c r="F107" s="175"/>
      <c r="G107" s="164" t="s">
        <v>270</v>
      </c>
      <c r="H107" s="134"/>
      <c r="I107" s="164" t="s">
        <v>270</v>
      </c>
      <c r="J107" s="133"/>
      <c r="K107" s="40"/>
      <c r="L107" s="177"/>
      <c r="M107" s="177"/>
      <c r="N107" s="177"/>
      <c r="O107" s="177"/>
      <c r="P107" s="177"/>
      <c r="Q107" s="177"/>
      <c r="R107" s="177"/>
      <c r="S107" s="177"/>
      <c r="T107" s="129"/>
      <c r="U107" s="129"/>
      <c r="V107" s="129"/>
    </row>
    <row r="108" spans="2:22" s="108" customFormat="1" ht="14.1" customHeight="1" x14ac:dyDescent="0.25">
      <c r="B108" s="174" t="s">
        <v>47</v>
      </c>
      <c r="C108" s="174"/>
      <c r="D108" s="174"/>
      <c r="E108" s="174"/>
      <c r="F108" s="133"/>
      <c r="G108" s="59"/>
      <c r="H108" s="134"/>
      <c r="I108" s="59"/>
      <c r="J108" s="133"/>
      <c r="K108" s="40"/>
      <c r="L108" s="177"/>
      <c r="M108" s="177"/>
      <c r="N108" s="177"/>
      <c r="O108" s="177"/>
      <c r="P108" s="177"/>
      <c r="Q108" s="177"/>
      <c r="R108" s="177"/>
      <c r="S108" s="177"/>
      <c r="T108" s="129"/>
      <c r="U108" s="129"/>
      <c r="V108" s="129"/>
    </row>
    <row r="109" spans="2:22" s="108" customFormat="1" ht="14.1" customHeight="1" x14ac:dyDescent="0.25">
      <c r="B109" s="175" t="s">
        <v>48</v>
      </c>
      <c r="C109" s="175"/>
      <c r="D109" s="175"/>
      <c r="E109" s="175"/>
      <c r="F109" s="133"/>
      <c r="G109" s="164" t="s">
        <v>270</v>
      </c>
      <c r="H109" s="134"/>
      <c r="I109" s="164" t="s">
        <v>270</v>
      </c>
      <c r="J109" s="133"/>
      <c r="K109" s="40"/>
      <c r="L109" s="177"/>
      <c r="M109" s="177"/>
      <c r="N109" s="177"/>
      <c r="O109" s="177"/>
      <c r="P109" s="177"/>
      <c r="Q109" s="177"/>
      <c r="R109" s="177"/>
      <c r="S109" s="177"/>
      <c r="T109" s="129"/>
      <c r="U109" s="129"/>
      <c r="V109" s="129"/>
    </row>
    <row r="110" spans="2:22" s="108" customFormat="1" ht="14.1" customHeight="1" x14ac:dyDescent="0.25">
      <c r="B110" s="175" t="s">
        <v>49</v>
      </c>
      <c r="C110" s="175"/>
      <c r="D110" s="175"/>
      <c r="E110" s="175"/>
      <c r="F110" s="133"/>
      <c r="G110" s="164" t="s">
        <v>270</v>
      </c>
      <c r="H110" s="134"/>
      <c r="I110" s="164" t="s">
        <v>270</v>
      </c>
      <c r="J110" s="133"/>
      <c r="K110" s="40"/>
      <c r="L110" s="177"/>
      <c r="M110" s="177"/>
      <c r="N110" s="177"/>
      <c r="O110" s="177"/>
      <c r="P110" s="177"/>
      <c r="Q110" s="177"/>
      <c r="R110" s="177"/>
      <c r="S110" s="177"/>
      <c r="T110" s="129"/>
      <c r="U110" s="129"/>
      <c r="V110" s="129"/>
    </row>
    <row r="111" spans="2:22" s="108" customFormat="1" ht="14.1" customHeight="1" x14ac:dyDescent="0.25">
      <c r="B111" s="174" t="s">
        <v>50</v>
      </c>
      <c r="C111" s="174"/>
      <c r="D111" s="174"/>
      <c r="E111" s="174"/>
      <c r="F111" s="133"/>
      <c r="G111" s="59"/>
      <c r="H111" s="134"/>
      <c r="I111" s="59"/>
      <c r="J111" s="133"/>
      <c r="K111" s="40"/>
      <c r="L111" s="177"/>
      <c r="M111" s="177"/>
      <c r="N111" s="177"/>
      <c r="O111" s="177"/>
      <c r="P111" s="177"/>
      <c r="Q111" s="177"/>
      <c r="R111" s="177"/>
      <c r="S111" s="177"/>
      <c r="T111" s="129"/>
      <c r="U111" s="129"/>
      <c r="V111" s="129"/>
    </row>
    <row r="112" spans="2:22" s="108" customFormat="1" ht="14.1" customHeight="1" x14ac:dyDescent="0.25">
      <c r="B112" s="175" t="s">
        <v>51</v>
      </c>
      <c r="C112" s="175"/>
      <c r="D112" s="175"/>
      <c r="E112" s="175"/>
      <c r="F112" s="133"/>
      <c r="G112" s="164" t="s">
        <v>270</v>
      </c>
      <c r="H112" s="134"/>
      <c r="I112" s="164" t="s">
        <v>270</v>
      </c>
      <c r="J112" s="133"/>
      <c r="K112" s="40"/>
      <c r="L112" s="177"/>
      <c r="M112" s="177"/>
      <c r="N112" s="177"/>
      <c r="O112" s="177"/>
      <c r="P112" s="177"/>
      <c r="Q112" s="177"/>
      <c r="R112" s="177"/>
      <c r="S112" s="177"/>
      <c r="T112" s="129"/>
      <c r="U112" s="129"/>
      <c r="V112" s="129"/>
    </row>
    <row r="113" spans="2:22" s="108" customFormat="1" ht="14.1" customHeight="1" x14ac:dyDescent="0.25">
      <c r="B113" s="175" t="s">
        <v>52</v>
      </c>
      <c r="C113" s="175"/>
      <c r="D113" s="175"/>
      <c r="E113" s="175"/>
      <c r="F113" s="133"/>
      <c r="G113" s="164" t="s">
        <v>270</v>
      </c>
      <c r="H113" s="134"/>
      <c r="I113" s="164" t="s">
        <v>270</v>
      </c>
      <c r="J113" s="133"/>
      <c r="K113" s="40"/>
      <c r="L113" s="177"/>
      <c r="M113" s="177"/>
      <c r="N113" s="177"/>
      <c r="O113" s="177"/>
      <c r="P113" s="177"/>
      <c r="Q113" s="177"/>
      <c r="R113" s="177"/>
      <c r="S113" s="177"/>
      <c r="T113" s="129"/>
      <c r="U113" s="129"/>
      <c r="V113" s="129"/>
    </row>
    <row r="114" spans="2:22" s="108" customFormat="1" ht="14.1" customHeight="1" x14ac:dyDescent="0.25">
      <c r="B114" s="175" t="s">
        <v>53</v>
      </c>
      <c r="C114" s="175"/>
      <c r="D114" s="175"/>
      <c r="E114" s="175"/>
      <c r="F114" s="133"/>
      <c r="G114" s="164" t="s">
        <v>270</v>
      </c>
      <c r="H114" s="134"/>
      <c r="I114" s="164" t="s">
        <v>270</v>
      </c>
      <c r="J114" s="133"/>
      <c r="K114" s="40"/>
      <c r="L114" s="125"/>
      <c r="M114" s="125"/>
      <c r="N114" s="125"/>
      <c r="O114" s="135"/>
      <c r="P114" s="135"/>
      <c r="Q114" s="135"/>
      <c r="R114" s="135"/>
      <c r="S114" s="135"/>
      <c r="T114" s="129"/>
      <c r="U114" s="129"/>
      <c r="V114" s="129"/>
    </row>
    <row r="115" spans="2:22" s="108" customFormat="1" ht="14.1" customHeight="1" x14ac:dyDescent="0.25">
      <c r="B115" s="175" t="s">
        <v>54</v>
      </c>
      <c r="C115" s="175"/>
      <c r="D115" s="175"/>
      <c r="E115" s="175"/>
      <c r="F115" s="133"/>
      <c r="G115" s="164" t="s">
        <v>270</v>
      </c>
      <c r="H115" s="134"/>
      <c r="I115" s="164" t="s">
        <v>270</v>
      </c>
      <c r="J115" s="133"/>
      <c r="K115" s="40"/>
      <c r="L115" s="136"/>
      <c r="M115" s="136"/>
      <c r="N115" s="136"/>
      <c r="O115" s="136"/>
      <c r="P115" s="136"/>
      <c r="Q115" s="136"/>
      <c r="R115" s="136"/>
      <c r="S115" s="136"/>
      <c r="T115" s="129"/>
      <c r="U115" s="129"/>
      <c r="V115" s="129"/>
    </row>
    <row r="116" spans="2:22" s="108" customFormat="1" ht="14.1" customHeight="1" x14ac:dyDescent="0.25">
      <c r="B116" s="174" t="s">
        <v>55</v>
      </c>
      <c r="C116" s="174"/>
      <c r="D116" s="174"/>
      <c r="E116" s="174"/>
      <c r="F116" s="133"/>
      <c r="G116" s="59"/>
      <c r="H116" s="134"/>
      <c r="I116" s="59"/>
      <c r="J116" s="133"/>
      <c r="K116" s="40"/>
      <c r="L116" s="136"/>
      <c r="M116" s="136"/>
      <c r="N116" s="136"/>
      <c r="O116" s="136"/>
      <c r="P116" s="136"/>
      <c r="Q116" s="136"/>
      <c r="R116" s="136"/>
      <c r="S116" s="136"/>
      <c r="T116" s="129"/>
      <c r="U116" s="129"/>
      <c r="V116" s="129"/>
    </row>
    <row r="117" spans="2:22" s="108" customFormat="1" ht="14.1" customHeight="1" x14ac:dyDescent="0.25">
      <c r="B117" s="175" t="s">
        <v>128</v>
      </c>
      <c r="C117" s="175"/>
      <c r="D117" s="175"/>
      <c r="E117" s="175"/>
      <c r="F117" s="133"/>
      <c r="G117" s="164" t="s">
        <v>270</v>
      </c>
      <c r="H117" s="134"/>
      <c r="I117" s="164" t="s">
        <v>270</v>
      </c>
      <c r="J117" s="133"/>
      <c r="K117" s="40"/>
      <c r="L117" s="136"/>
      <c r="M117" s="136"/>
      <c r="N117" s="136"/>
      <c r="O117" s="136"/>
      <c r="P117" s="136"/>
      <c r="Q117" s="136"/>
      <c r="R117" s="136"/>
      <c r="S117" s="136"/>
      <c r="T117" s="129"/>
      <c r="U117" s="129"/>
      <c r="V117" s="129"/>
    </row>
    <row r="118" spans="2:22" s="108" customFormat="1" ht="14.1" customHeight="1" x14ac:dyDescent="0.25">
      <c r="B118" s="175" t="s">
        <v>56</v>
      </c>
      <c r="C118" s="175"/>
      <c r="D118" s="175"/>
      <c r="E118" s="175"/>
      <c r="F118" s="133"/>
      <c r="G118" s="164" t="s">
        <v>270</v>
      </c>
      <c r="H118" s="134"/>
      <c r="I118" s="164" t="s">
        <v>270</v>
      </c>
      <c r="J118" s="133"/>
      <c r="K118" s="40"/>
      <c r="T118" s="129"/>
      <c r="U118" s="129"/>
      <c r="V118" s="129"/>
    </row>
    <row r="119" spans="2:22" s="108" customFormat="1" ht="14.1" customHeight="1" x14ac:dyDescent="0.25">
      <c r="B119" s="175" t="s">
        <v>57</v>
      </c>
      <c r="C119" s="175"/>
      <c r="D119" s="175"/>
      <c r="E119" s="175"/>
      <c r="F119" s="133"/>
      <c r="G119" s="164" t="s">
        <v>270</v>
      </c>
      <c r="H119" s="134"/>
      <c r="I119" s="164" t="s">
        <v>270</v>
      </c>
      <c r="J119" s="133"/>
      <c r="K119" s="40"/>
      <c r="L119" s="137"/>
      <c r="T119" s="129"/>
      <c r="U119" s="129"/>
      <c r="V119" s="129"/>
    </row>
    <row r="120" spans="2:22" s="108" customFormat="1" ht="14.1" customHeight="1" x14ac:dyDescent="0.25">
      <c r="B120" s="175" t="s">
        <v>58</v>
      </c>
      <c r="C120" s="175"/>
      <c r="D120" s="175"/>
      <c r="E120" s="175"/>
      <c r="F120" s="133"/>
      <c r="G120" s="164" t="s">
        <v>270</v>
      </c>
      <c r="H120" s="134"/>
      <c r="I120" s="164" t="s">
        <v>270</v>
      </c>
      <c r="J120" s="133"/>
      <c r="K120" s="40"/>
      <c r="L120" s="138"/>
      <c r="M120" s="138"/>
      <c r="N120" s="138"/>
      <c r="O120" s="138"/>
      <c r="P120" s="138"/>
      <c r="Q120" s="138"/>
      <c r="R120" s="138"/>
      <c r="S120" s="138"/>
      <c r="T120" s="129"/>
      <c r="U120" s="129"/>
      <c r="V120" s="129"/>
    </row>
    <row r="121" spans="2:22" s="108" customFormat="1" ht="14.1" customHeight="1" x14ac:dyDescent="0.25">
      <c r="B121" s="175" t="s">
        <v>59</v>
      </c>
      <c r="C121" s="175"/>
      <c r="D121" s="175"/>
      <c r="E121" s="175"/>
      <c r="F121" s="133"/>
      <c r="G121" s="164" t="s">
        <v>270</v>
      </c>
      <c r="H121" s="134"/>
      <c r="I121" s="164" t="s">
        <v>270</v>
      </c>
      <c r="J121" s="133"/>
      <c r="K121" s="40"/>
      <c r="L121" s="138"/>
      <c r="M121" s="138"/>
      <c r="N121" s="138"/>
      <c r="O121" s="138"/>
      <c r="P121" s="138"/>
      <c r="Q121" s="138"/>
      <c r="R121" s="138"/>
      <c r="S121" s="138"/>
      <c r="T121" s="129"/>
      <c r="U121" s="129"/>
      <c r="V121" s="129"/>
    </row>
    <row r="122" spans="2:22" s="108" customFormat="1" ht="14.1" customHeight="1" x14ac:dyDescent="0.25">
      <c r="B122" s="175" t="s">
        <v>60</v>
      </c>
      <c r="C122" s="175"/>
      <c r="D122" s="175"/>
      <c r="E122" s="175"/>
      <c r="F122" s="133"/>
      <c r="G122" s="164" t="s">
        <v>270</v>
      </c>
      <c r="H122" s="134"/>
      <c r="I122" s="164" t="s">
        <v>270</v>
      </c>
      <c r="J122" s="133"/>
      <c r="K122" s="40"/>
      <c r="L122" s="138"/>
      <c r="M122" s="138"/>
      <c r="N122" s="138"/>
      <c r="O122" s="139"/>
      <c r="P122" s="139"/>
      <c r="Q122" s="139"/>
      <c r="R122" s="139"/>
      <c r="S122" s="139"/>
      <c r="T122" s="129"/>
      <c r="U122" s="129"/>
      <c r="V122" s="129"/>
    </row>
    <row r="123" spans="2:22" s="108" customFormat="1" ht="14.1" customHeight="1" x14ac:dyDescent="0.25">
      <c r="B123" s="175" t="s">
        <v>61</v>
      </c>
      <c r="C123" s="175"/>
      <c r="D123" s="175"/>
      <c r="E123" s="175"/>
      <c r="F123" s="133"/>
      <c r="G123" s="164" t="s">
        <v>270</v>
      </c>
      <c r="H123" s="134"/>
      <c r="I123" s="164" t="s">
        <v>270</v>
      </c>
      <c r="J123" s="133"/>
      <c r="K123" s="40"/>
      <c r="L123" s="138"/>
      <c r="M123" s="138"/>
      <c r="N123" s="138"/>
      <c r="O123" s="138"/>
      <c r="P123" s="138"/>
      <c r="Q123" s="138"/>
      <c r="R123" s="138"/>
      <c r="S123" s="138"/>
      <c r="T123" s="129"/>
      <c r="U123" s="129"/>
      <c r="V123" s="129"/>
    </row>
    <row r="124" spans="2:22" s="108" customFormat="1" ht="14.1" customHeight="1" x14ac:dyDescent="0.25">
      <c r="B124" s="175" t="s">
        <v>62</v>
      </c>
      <c r="C124" s="175"/>
      <c r="D124" s="175"/>
      <c r="E124" s="175"/>
      <c r="F124" s="133"/>
      <c r="G124" s="164" t="s">
        <v>270</v>
      </c>
      <c r="H124" s="134"/>
      <c r="I124" s="164" t="s">
        <v>270</v>
      </c>
      <c r="J124" s="133"/>
      <c r="K124" s="40"/>
      <c r="L124" s="138"/>
      <c r="M124" s="138"/>
      <c r="N124" s="138"/>
      <c r="O124" s="138"/>
      <c r="P124" s="138"/>
      <c r="Q124" s="138"/>
      <c r="R124" s="138"/>
      <c r="S124" s="138"/>
      <c r="T124" s="129"/>
      <c r="U124" s="129"/>
      <c r="V124" s="129"/>
    </row>
    <row r="125" spans="2:22" s="108" customFormat="1" ht="14.1" customHeight="1" x14ac:dyDescent="0.25">
      <c r="B125" s="174" t="s">
        <v>63</v>
      </c>
      <c r="C125" s="174"/>
      <c r="D125" s="174"/>
      <c r="E125" s="174"/>
      <c r="F125" s="133"/>
      <c r="G125" s="59"/>
      <c r="H125" s="134"/>
      <c r="I125" s="59"/>
      <c r="J125" s="133"/>
      <c r="K125" s="40"/>
      <c r="L125" s="138"/>
      <c r="M125" s="138"/>
      <c r="N125" s="138"/>
      <c r="O125" s="139"/>
      <c r="P125" s="139"/>
      <c r="Q125" s="139"/>
      <c r="R125" s="139"/>
      <c r="S125" s="139"/>
      <c r="T125" s="129"/>
      <c r="U125" s="129"/>
      <c r="V125" s="129"/>
    </row>
    <row r="126" spans="2:22" s="108" customFormat="1" ht="14.1" customHeight="1" x14ac:dyDescent="0.25">
      <c r="B126" s="175" t="s">
        <v>64</v>
      </c>
      <c r="C126" s="175"/>
      <c r="D126" s="175"/>
      <c r="E126" s="175"/>
      <c r="F126" s="133"/>
      <c r="G126" s="164" t="s">
        <v>270</v>
      </c>
      <c r="H126" s="134"/>
      <c r="I126" s="164" t="s">
        <v>270</v>
      </c>
      <c r="J126" s="133"/>
      <c r="K126" s="40"/>
      <c r="L126" s="139"/>
      <c r="M126" s="139"/>
      <c r="N126" s="139"/>
      <c r="O126" s="139"/>
      <c r="P126" s="139"/>
      <c r="Q126" s="139"/>
      <c r="R126" s="139"/>
      <c r="S126" s="139"/>
      <c r="T126" s="129"/>
      <c r="U126" s="129"/>
      <c r="V126" s="129"/>
    </row>
    <row r="127" spans="2:22" s="108" customFormat="1" ht="14.1" customHeight="1" x14ac:dyDescent="0.25">
      <c r="B127" s="175" t="s">
        <v>65</v>
      </c>
      <c r="C127" s="175"/>
      <c r="D127" s="175"/>
      <c r="E127" s="175"/>
      <c r="F127" s="133"/>
      <c r="G127" s="164" t="s">
        <v>270</v>
      </c>
      <c r="H127" s="134"/>
      <c r="I127" s="164" t="s">
        <v>270</v>
      </c>
      <c r="J127" s="133"/>
      <c r="K127" s="40"/>
      <c r="L127" s="139"/>
      <c r="M127" s="139"/>
      <c r="N127" s="139"/>
      <c r="O127" s="139"/>
      <c r="P127" s="139"/>
      <c r="Q127" s="139"/>
      <c r="R127" s="139"/>
      <c r="S127" s="139"/>
      <c r="T127" s="129"/>
      <c r="U127" s="129"/>
      <c r="V127" s="129"/>
    </row>
    <row r="128" spans="2:22" s="108" customFormat="1" ht="14.1" customHeight="1" x14ac:dyDescent="0.25">
      <c r="B128" s="174" t="s">
        <v>66</v>
      </c>
      <c r="C128" s="174"/>
      <c r="D128" s="174"/>
      <c r="E128" s="174"/>
      <c r="F128" s="133"/>
      <c r="G128" s="59"/>
      <c r="H128" s="134"/>
      <c r="I128" s="59"/>
      <c r="J128" s="133"/>
      <c r="K128" s="40"/>
      <c r="L128" s="139"/>
      <c r="M128" s="139"/>
      <c r="N128" s="139"/>
      <c r="O128" s="139"/>
      <c r="P128" s="139"/>
      <c r="Q128" s="139"/>
      <c r="R128" s="139"/>
      <c r="S128" s="139"/>
      <c r="T128" s="129"/>
      <c r="U128" s="129"/>
      <c r="V128" s="129"/>
    </row>
    <row r="129" spans="2:22" s="108" customFormat="1" ht="14.1" customHeight="1" x14ac:dyDescent="0.25">
      <c r="B129" s="175" t="s">
        <v>99</v>
      </c>
      <c r="C129" s="175"/>
      <c r="D129" s="175"/>
      <c r="E129" s="175"/>
      <c r="F129" s="133"/>
      <c r="G129" s="164" t="s">
        <v>270</v>
      </c>
      <c r="H129" s="134"/>
      <c r="I129" s="164" t="s">
        <v>270</v>
      </c>
      <c r="J129" s="133"/>
      <c r="K129" s="40"/>
      <c r="L129" s="139"/>
      <c r="M129" s="139"/>
      <c r="N129" s="139"/>
      <c r="O129" s="139"/>
      <c r="P129" s="139"/>
      <c r="Q129" s="139"/>
      <c r="R129" s="139"/>
      <c r="S129" s="139"/>
      <c r="T129" s="129"/>
      <c r="U129" s="129"/>
      <c r="V129" s="129"/>
    </row>
    <row r="130" spans="2:22" s="108" customFormat="1" ht="14.1" customHeight="1" x14ac:dyDescent="0.25">
      <c r="B130" s="175" t="s">
        <v>67</v>
      </c>
      <c r="C130" s="175"/>
      <c r="D130" s="175"/>
      <c r="E130" s="175"/>
      <c r="F130" s="133"/>
      <c r="G130" s="164" t="s">
        <v>270</v>
      </c>
      <c r="H130" s="134"/>
      <c r="I130" s="164" t="s">
        <v>270</v>
      </c>
      <c r="J130" s="133"/>
      <c r="K130" s="40"/>
      <c r="L130" s="139"/>
      <c r="M130" s="139"/>
      <c r="N130" s="139"/>
      <c r="O130" s="139"/>
      <c r="P130" s="139"/>
      <c r="Q130" s="139"/>
      <c r="R130" s="139"/>
      <c r="S130" s="139"/>
      <c r="T130" s="129"/>
      <c r="U130" s="129"/>
      <c r="V130" s="129"/>
    </row>
    <row r="131" spans="2:22" s="108" customFormat="1" ht="14.1" customHeight="1" x14ac:dyDescent="0.25">
      <c r="B131" s="174" t="s">
        <v>68</v>
      </c>
      <c r="C131" s="174"/>
      <c r="D131" s="174"/>
      <c r="E131" s="174"/>
      <c r="F131" s="133"/>
      <c r="G131" s="59"/>
      <c r="H131" s="134"/>
      <c r="I131" s="59"/>
      <c r="J131" s="133"/>
      <c r="K131" s="40"/>
      <c r="L131" s="139"/>
      <c r="M131" s="139"/>
      <c r="N131" s="139"/>
      <c r="O131" s="139"/>
      <c r="P131" s="139"/>
      <c r="Q131" s="139"/>
      <c r="R131" s="139"/>
      <c r="S131" s="139"/>
      <c r="T131" s="129"/>
      <c r="U131" s="129"/>
      <c r="V131" s="129"/>
    </row>
    <row r="132" spans="2:22" s="108" customFormat="1" ht="14.1" customHeight="1" x14ac:dyDescent="0.25">
      <c r="B132" s="175" t="s">
        <v>69</v>
      </c>
      <c r="C132" s="175"/>
      <c r="D132" s="175"/>
      <c r="E132" s="175"/>
      <c r="F132" s="60"/>
      <c r="G132" s="164" t="s">
        <v>270</v>
      </c>
      <c r="H132" s="61"/>
      <c r="I132" s="164" t="s">
        <v>270</v>
      </c>
      <c r="J132" s="60"/>
      <c r="K132" s="40"/>
      <c r="L132" s="139"/>
      <c r="M132" s="139"/>
      <c r="N132" s="139"/>
      <c r="O132" s="139"/>
      <c r="P132" s="139"/>
      <c r="Q132" s="139"/>
      <c r="R132" s="139"/>
      <c r="S132" s="139"/>
      <c r="T132" s="129"/>
      <c r="U132" s="129"/>
      <c r="V132" s="129"/>
    </row>
    <row r="133" spans="2:22" s="108" customFormat="1" ht="14.1" customHeight="1" x14ac:dyDescent="0.25">
      <c r="B133" s="175" t="s">
        <v>70</v>
      </c>
      <c r="C133" s="175"/>
      <c r="D133" s="175"/>
      <c r="E133" s="175"/>
      <c r="F133" s="60"/>
      <c r="G133" s="164" t="s">
        <v>270</v>
      </c>
      <c r="H133" s="61"/>
      <c r="I133" s="164" t="s">
        <v>270</v>
      </c>
      <c r="J133" s="60"/>
      <c r="K133" s="40"/>
      <c r="L133" s="125"/>
      <c r="M133" s="125"/>
      <c r="N133" s="125"/>
      <c r="O133" s="135"/>
      <c r="P133" s="135"/>
      <c r="Q133" s="135"/>
      <c r="R133" s="135"/>
      <c r="S133" s="135"/>
      <c r="T133" s="129"/>
      <c r="U133" s="129"/>
      <c r="V133" s="129"/>
    </row>
    <row r="134" spans="2:22" s="108" customFormat="1" ht="14.1" customHeight="1" x14ac:dyDescent="0.25">
      <c r="B134" s="175" t="s">
        <v>127</v>
      </c>
      <c r="C134" s="175"/>
      <c r="D134" s="175"/>
      <c r="E134" s="175"/>
      <c r="F134" s="60"/>
      <c r="G134" s="164" t="s">
        <v>270</v>
      </c>
      <c r="H134" s="61"/>
      <c r="I134" s="164" t="s">
        <v>270</v>
      </c>
      <c r="J134" s="60"/>
      <c r="K134" s="40"/>
      <c r="T134" s="129"/>
      <c r="U134" s="129"/>
      <c r="V134" s="129"/>
    </row>
    <row r="135" spans="2:22" s="108" customFormat="1" ht="14.1" customHeight="1" x14ac:dyDescent="0.25">
      <c r="B135" s="174" t="s">
        <v>71</v>
      </c>
      <c r="C135" s="174"/>
      <c r="D135" s="174"/>
      <c r="E135" s="174"/>
      <c r="F135" s="60"/>
      <c r="G135" s="59"/>
      <c r="H135" s="61"/>
      <c r="I135" s="59"/>
      <c r="J135" s="60"/>
      <c r="K135" s="40"/>
      <c r="T135" s="129"/>
      <c r="U135" s="129"/>
      <c r="V135" s="129"/>
    </row>
    <row r="136" spans="2:22" s="108" customFormat="1" ht="14.1" customHeight="1" x14ac:dyDescent="0.25">
      <c r="B136" s="175" t="s">
        <v>72</v>
      </c>
      <c r="C136" s="175"/>
      <c r="D136" s="175"/>
      <c r="E136" s="175"/>
      <c r="F136" s="60"/>
      <c r="G136" s="164" t="s">
        <v>270</v>
      </c>
      <c r="H136" s="61"/>
      <c r="I136" s="164" t="s">
        <v>270</v>
      </c>
      <c r="J136" s="60"/>
      <c r="K136" s="40"/>
      <c r="T136" s="129"/>
      <c r="U136" s="129"/>
      <c r="V136" s="129"/>
    </row>
    <row r="137" spans="2:22" s="108" customFormat="1" ht="14.1" customHeight="1" x14ac:dyDescent="0.25">
      <c r="B137" s="175" t="s">
        <v>73</v>
      </c>
      <c r="C137" s="175"/>
      <c r="D137" s="175"/>
      <c r="E137" s="175"/>
      <c r="F137" s="60"/>
      <c r="G137" s="164" t="s">
        <v>270</v>
      </c>
      <c r="H137" s="61"/>
      <c r="I137" s="164" t="s">
        <v>270</v>
      </c>
      <c r="J137" s="60"/>
      <c r="K137" s="40"/>
      <c r="T137" s="129"/>
      <c r="U137" s="129"/>
      <c r="V137" s="129"/>
    </row>
    <row r="138" spans="2:22" s="108" customFormat="1" ht="14.1" customHeight="1" x14ac:dyDescent="0.25">
      <c r="B138" s="175" t="s">
        <v>126</v>
      </c>
      <c r="C138" s="175"/>
      <c r="D138" s="175"/>
      <c r="E138" s="175"/>
      <c r="F138" s="60"/>
      <c r="G138" s="164" t="s">
        <v>270</v>
      </c>
      <c r="H138" s="61"/>
      <c r="I138" s="164" t="s">
        <v>270</v>
      </c>
      <c r="J138" s="60"/>
      <c r="K138" s="40"/>
      <c r="T138" s="129"/>
      <c r="U138" s="129"/>
      <c r="V138" s="129"/>
    </row>
    <row r="139" spans="2:22" s="108" customFormat="1" ht="14.1" customHeight="1" x14ac:dyDescent="0.25">
      <c r="B139" s="175" t="s">
        <v>74</v>
      </c>
      <c r="C139" s="175"/>
      <c r="D139" s="175"/>
      <c r="E139" s="175"/>
      <c r="F139" s="60"/>
      <c r="G139" s="59"/>
      <c r="H139" s="61"/>
      <c r="I139" s="59"/>
      <c r="J139" s="60"/>
      <c r="K139" s="40"/>
      <c r="T139" s="129"/>
      <c r="U139" s="129"/>
      <c r="V139" s="129"/>
    </row>
    <row r="140" spans="2:22" s="108" customFormat="1" ht="14.1" customHeight="1" x14ac:dyDescent="0.25">
      <c r="B140" s="175" t="s">
        <v>125</v>
      </c>
      <c r="C140" s="175"/>
      <c r="D140" s="175"/>
      <c r="E140" s="175"/>
      <c r="F140" s="60"/>
      <c r="G140" s="164" t="s">
        <v>270</v>
      </c>
      <c r="H140" s="61"/>
      <c r="I140" s="164" t="s">
        <v>270</v>
      </c>
      <c r="J140" s="60"/>
      <c r="K140" s="40"/>
      <c r="T140" s="129"/>
      <c r="U140" s="129"/>
      <c r="V140" s="129"/>
    </row>
    <row r="141" spans="2:22" s="108" customFormat="1" ht="14.1" customHeight="1" x14ac:dyDescent="0.25">
      <c r="B141" s="175" t="s">
        <v>77</v>
      </c>
      <c r="C141" s="175"/>
      <c r="D141" s="175"/>
      <c r="E141" s="175"/>
      <c r="F141" s="60"/>
      <c r="G141" s="164" t="s">
        <v>270</v>
      </c>
      <c r="H141" s="61"/>
      <c r="I141" s="164" t="s">
        <v>270</v>
      </c>
      <c r="J141" s="60"/>
      <c r="K141" s="40"/>
      <c r="T141" s="129"/>
      <c r="U141" s="129"/>
      <c r="V141" s="129"/>
    </row>
    <row r="142" spans="2:22" s="108" customFormat="1" ht="14.1" customHeight="1" x14ac:dyDescent="0.25">
      <c r="B142" s="174" t="s">
        <v>78</v>
      </c>
      <c r="C142" s="174"/>
      <c r="D142" s="174"/>
      <c r="E142" s="174"/>
      <c r="F142" s="60"/>
      <c r="G142" s="59"/>
      <c r="H142" s="61"/>
      <c r="I142" s="59"/>
      <c r="J142" s="60"/>
      <c r="K142" s="40"/>
      <c r="T142" s="129"/>
      <c r="U142" s="129"/>
      <c r="V142" s="129"/>
    </row>
    <row r="143" spans="2:22" s="108" customFormat="1" ht="14.1" customHeight="1" x14ac:dyDescent="0.25">
      <c r="B143" s="175" t="s">
        <v>124</v>
      </c>
      <c r="C143" s="175"/>
      <c r="D143" s="175"/>
      <c r="E143" s="175"/>
      <c r="F143" s="60"/>
      <c r="G143" s="164" t="s">
        <v>270</v>
      </c>
      <c r="H143" s="61"/>
      <c r="I143" s="164" t="s">
        <v>270</v>
      </c>
      <c r="J143" s="60"/>
      <c r="K143" s="40"/>
      <c r="T143" s="129"/>
      <c r="U143" s="129"/>
      <c r="V143" s="129"/>
    </row>
    <row r="144" spans="2:22" s="108" customFormat="1" ht="14.1" customHeight="1" x14ac:dyDescent="0.25">
      <c r="B144" s="174" t="s">
        <v>79</v>
      </c>
      <c r="C144" s="174"/>
      <c r="D144" s="174"/>
      <c r="E144" s="174"/>
      <c r="F144" s="60"/>
      <c r="G144" s="59"/>
      <c r="H144" s="61"/>
      <c r="I144" s="59"/>
      <c r="J144" s="60"/>
      <c r="K144" s="40"/>
      <c r="T144" s="129"/>
      <c r="U144" s="129"/>
      <c r="V144" s="129"/>
    </row>
    <row r="145" spans="2:22" s="108" customFormat="1" ht="14.1" customHeight="1" x14ac:dyDescent="0.25">
      <c r="B145" s="175" t="s">
        <v>123</v>
      </c>
      <c r="C145" s="175"/>
      <c r="D145" s="175"/>
      <c r="E145" s="175"/>
      <c r="F145" s="60"/>
      <c r="G145" s="164" t="s">
        <v>270</v>
      </c>
      <c r="H145" s="61"/>
      <c r="I145" s="164" t="s">
        <v>270</v>
      </c>
      <c r="J145" s="60"/>
      <c r="K145" s="40"/>
      <c r="T145" s="129"/>
      <c r="U145" s="129"/>
      <c r="V145" s="129"/>
    </row>
    <row r="146" spans="2:22" s="108" customFormat="1" ht="14.1" customHeight="1" x14ac:dyDescent="0.25">
      <c r="B146" s="175" t="s">
        <v>81</v>
      </c>
      <c r="C146" s="175"/>
      <c r="D146" s="175"/>
      <c r="E146" s="175"/>
      <c r="F146" s="60"/>
      <c r="G146" s="164" t="s">
        <v>270</v>
      </c>
      <c r="H146" s="61"/>
      <c r="I146" s="164" t="s">
        <v>270</v>
      </c>
      <c r="J146" s="60"/>
      <c r="K146" s="40"/>
      <c r="T146" s="129"/>
      <c r="U146" s="129"/>
      <c r="V146" s="129"/>
    </row>
    <row r="147" spans="2:22" s="108" customFormat="1" ht="14.1" customHeight="1" x14ac:dyDescent="0.25">
      <c r="B147" s="174" t="s">
        <v>82</v>
      </c>
      <c r="C147" s="174"/>
      <c r="D147" s="174"/>
      <c r="E147" s="174"/>
      <c r="F147" s="60"/>
      <c r="G147" s="59"/>
      <c r="H147" s="61"/>
      <c r="I147" s="59"/>
      <c r="J147" s="60"/>
      <c r="K147" s="40"/>
      <c r="L147" s="135"/>
      <c r="M147" s="135"/>
      <c r="N147" s="135"/>
      <c r="O147" s="135"/>
      <c r="P147" s="135"/>
      <c r="Q147" s="135"/>
      <c r="R147" s="135"/>
      <c r="S147" s="135"/>
      <c r="T147" s="129"/>
      <c r="U147" s="129"/>
      <c r="V147" s="129"/>
    </row>
    <row r="148" spans="2:22" s="108" customFormat="1" ht="14.1" customHeight="1" x14ac:dyDescent="0.25">
      <c r="B148" s="175" t="s">
        <v>83</v>
      </c>
      <c r="C148" s="175"/>
      <c r="D148" s="175"/>
      <c r="E148" s="175"/>
      <c r="F148" s="60"/>
      <c r="G148" s="164" t="s">
        <v>270</v>
      </c>
      <c r="H148" s="61"/>
      <c r="I148" s="164" t="s">
        <v>270</v>
      </c>
      <c r="J148" s="60"/>
      <c r="K148" s="40"/>
      <c r="L148" s="125"/>
      <c r="M148" s="125"/>
      <c r="N148" s="125"/>
      <c r="O148" s="135"/>
      <c r="P148" s="135"/>
      <c r="Q148" s="135"/>
      <c r="R148" s="135"/>
      <c r="S148" s="135"/>
      <c r="T148" s="129"/>
      <c r="U148" s="129"/>
      <c r="V148" s="129"/>
    </row>
    <row r="149" spans="2:22" s="108" customFormat="1" ht="14.1" customHeight="1" x14ac:dyDescent="0.25">
      <c r="B149" s="175" t="s">
        <v>84</v>
      </c>
      <c r="C149" s="175"/>
      <c r="D149" s="175"/>
      <c r="E149" s="175"/>
      <c r="F149" s="60"/>
      <c r="G149" s="164" t="s">
        <v>270</v>
      </c>
      <c r="H149" s="61"/>
      <c r="I149" s="164" t="s">
        <v>270</v>
      </c>
      <c r="J149" s="60"/>
      <c r="K149" s="40"/>
      <c r="L149" s="125"/>
      <c r="M149" s="125"/>
      <c r="N149" s="125"/>
      <c r="O149" s="135"/>
      <c r="P149" s="135"/>
      <c r="Q149" s="135"/>
      <c r="R149" s="135"/>
      <c r="S149" s="135"/>
      <c r="T149" s="129"/>
      <c r="U149" s="129"/>
      <c r="V149" s="129"/>
    </row>
    <row r="150" spans="2:22" s="108" customFormat="1" ht="14.1" customHeight="1" x14ac:dyDescent="0.25">
      <c r="B150" s="175" t="s">
        <v>85</v>
      </c>
      <c r="C150" s="175"/>
      <c r="D150" s="175"/>
      <c r="E150" s="175"/>
      <c r="F150" s="60"/>
      <c r="G150" s="164" t="s">
        <v>270</v>
      </c>
      <c r="H150" s="61"/>
      <c r="I150" s="164" t="s">
        <v>270</v>
      </c>
      <c r="J150" s="60"/>
      <c r="K150" s="40"/>
      <c r="L150" s="125"/>
      <c r="M150" s="125"/>
      <c r="N150" s="125"/>
      <c r="O150" s="135"/>
      <c r="P150" s="135"/>
      <c r="Q150" s="135"/>
      <c r="R150" s="135"/>
      <c r="S150" s="135"/>
      <c r="T150" s="129"/>
      <c r="U150" s="129"/>
      <c r="V150" s="129"/>
    </row>
    <row r="151" spans="2:22" s="108" customFormat="1" ht="14.1" customHeight="1" x14ac:dyDescent="0.25">
      <c r="B151" s="175" t="s">
        <v>86</v>
      </c>
      <c r="C151" s="175"/>
      <c r="D151" s="175"/>
      <c r="E151" s="175"/>
      <c r="F151" s="60"/>
      <c r="G151" s="164" t="s">
        <v>270</v>
      </c>
      <c r="H151" s="61"/>
      <c r="I151" s="164" t="s">
        <v>270</v>
      </c>
      <c r="J151" s="60"/>
      <c r="K151" s="40"/>
      <c r="L151" s="125"/>
      <c r="M151" s="125"/>
      <c r="N151" s="125"/>
      <c r="O151" s="135"/>
      <c r="P151" s="135"/>
      <c r="Q151" s="135"/>
      <c r="R151" s="135"/>
      <c r="S151" s="135"/>
      <c r="T151" s="129"/>
      <c r="U151" s="129"/>
      <c r="V151" s="129"/>
    </row>
    <row r="152" spans="2:22" s="108" customFormat="1" ht="14.1" customHeight="1" x14ac:dyDescent="0.25">
      <c r="B152" s="286"/>
      <c r="C152" s="286"/>
      <c r="D152" s="286"/>
      <c r="E152" s="286"/>
      <c r="F152" s="60"/>
      <c r="G152" s="60"/>
      <c r="H152" s="60"/>
      <c r="I152" s="60"/>
      <c r="J152" s="60"/>
      <c r="K152" s="40"/>
      <c r="L152" s="125"/>
      <c r="M152" s="125"/>
      <c r="N152" s="125"/>
      <c r="O152" s="135"/>
      <c r="P152" s="135"/>
      <c r="Q152" s="135"/>
      <c r="R152" s="135"/>
      <c r="S152" s="135"/>
      <c r="T152" s="129"/>
      <c r="U152" s="129"/>
      <c r="V152" s="129"/>
    </row>
    <row r="153" spans="2:22" s="108" customFormat="1" ht="27.95" customHeight="1" x14ac:dyDescent="0.25">
      <c r="B153" s="194" t="s">
        <v>298</v>
      </c>
      <c r="C153" s="195"/>
      <c r="D153" s="195"/>
      <c r="E153" s="195"/>
      <c r="F153" s="195"/>
      <c r="G153" s="195"/>
      <c r="H153" s="195"/>
      <c r="I153" s="195"/>
      <c r="J153" s="195"/>
      <c r="K153" s="40"/>
      <c r="L153" s="125"/>
      <c r="M153" s="125"/>
      <c r="N153" s="125"/>
      <c r="O153" s="135"/>
      <c r="P153" s="135"/>
      <c r="Q153" s="135"/>
      <c r="R153" s="135"/>
      <c r="S153" s="135"/>
      <c r="T153" s="129"/>
      <c r="U153" s="129"/>
      <c r="V153" s="129"/>
    </row>
    <row r="154" spans="2:22" s="108" customFormat="1" ht="42.6" customHeight="1" x14ac:dyDescent="0.25">
      <c r="B154" s="196"/>
      <c r="C154" s="197"/>
      <c r="D154" s="197"/>
      <c r="E154" s="197"/>
      <c r="F154" s="197"/>
      <c r="G154" s="197"/>
      <c r="H154" s="197"/>
      <c r="I154" s="197"/>
      <c r="J154" s="198"/>
      <c r="K154" s="40"/>
      <c r="L154" s="125"/>
      <c r="M154" s="125"/>
      <c r="N154" s="125"/>
      <c r="O154" s="135"/>
      <c r="P154" s="135"/>
      <c r="Q154" s="135"/>
      <c r="R154" s="135"/>
      <c r="S154" s="135"/>
      <c r="T154" s="129"/>
      <c r="U154" s="129"/>
      <c r="V154" s="129"/>
    </row>
    <row r="155" spans="2:22" s="108" customFormat="1" ht="14.1" customHeight="1" x14ac:dyDescent="0.25">
      <c r="B155" s="105"/>
      <c r="C155" s="102"/>
      <c r="D155" s="102"/>
      <c r="E155" s="102"/>
      <c r="F155" s="102"/>
      <c r="G155" s="102"/>
      <c r="H155" s="102"/>
      <c r="I155" s="102"/>
      <c r="J155" s="102"/>
      <c r="K155" s="40"/>
      <c r="L155" s="125"/>
      <c r="M155" s="125"/>
      <c r="N155" s="125"/>
      <c r="O155" s="135"/>
      <c r="P155" s="135"/>
      <c r="Q155" s="135"/>
      <c r="R155" s="135"/>
      <c r="S155" s="135"/>
      <c r="T155" s="129"/>
      <c r="U155" s="129"/>
      <c r="V155" s="129"/>
    </row>
    <row r="156" spans="2:22" s="108" customFormat="1" ht="27.95" customHeight="1" x14ac:dyDescent="0.25">
      <c r="B156" s="226" t="s">
        <v>329</v>
      </c>
      <c r="C156" s="226"/>
      <c r="D156" s="226"/>
      <c r="E156" s="226"/>
      <c r="F156" s="130"/>
      <c r="G156" s="140" t="s">
        <v>268</v>
      </c>
      <c r="H156" s="132"/>
      <c r="I156" s="140" t="s">
        <v>269</v>
      </c>
      <c r="J156" s="141"/>
      <c r="K156" s="40"/>
      <c r="L156" s="173" t="s">
        <v>287</v>
      </c>
      <c r="M156" s="173"/>
      <c r="N156" s="173"/>
      <c r="O156" s="173"/>
      <c r="P156" s="173"/>
      <c r="Q156" s="173"/>
      <c r="R156" s="173"/>
      <c r="S156" s="173"/>
      <c r="T156" s="135"/>
      <c r="U156" s="129"/>
      <c r="V156" s="129"/>
    </row>
    <row r="157" spans="2:22" s="108" customFormat="1" ht="14.1" customHeight="1" x14ac:dyDescent="0.25">
      <c r="B157" s="174" t="s">
        <v>41</v>
      </c>
      <c r="C157" s="174"/>
      <c r="D157" s="174"/>
      <c r="E157" s="174"/>
      <c r="F157" s="142"/>
      <c r="G157" s="90"/>
      <c r="H157" s="142"/>
      <c r="I157" s="90"/>
      <c r="J157" s="141"/>
      <c r="K157" s="40"/>
      <c r="L157" s="135"/>
      <c r="M157" s="135"/>
      <c r="N157" s="135"/>
      <c r="O157" s="135"/>
      <c r="P157" s="135"/>
      <c r="Q157" s="135"/>
      <c r="R157" s="135"/>
      <c r="S157" s="135"/>
      <c r="T157" s="135"/>
      <c r="U157" s="129"/>
      <c r="V157" s="129"/>
    </row>
    <row r="158" spans="2:22" s="108" customFormat="1" ht="14.1" customHeight="1" x14ac:dyDescent="0.25">
      <c r="B158" s="175" t="s">
        <v>87</v>
      </c>
      <c r="C158" s="175"/>
      <c r="D158" s="175"/>
      <c r="E158" s="175"/>
      <c r="F158" s="142"/>
      <c r="G158" s="164" t="s">
        <v>270</v>
      </c>
      <c r="H158" s="142"/>
      <c r="I158" s="164" t="s">
        <v>270</v>
      </c>
      <c r="J158" s="141"/>
      <c r="K158" s="40"/>
      <c r="L158" s="135"/>
      <c r="M158" s="135"/>
      <c r="N158" s="135"/>
      <c r="O158" s="135"/>
      <c r="P158" s="135"/>
      <c r="Q158" s="135"/>
      <c r="R158" s="135"/>
      <c r="S158" s="135"/>
      <c r="T158" s="135"/>
      <c r="U158" s="129"/>
      <c r="V158" s="129"/>
    </row>
    <row r="159" spans="2:22" s="108" customFormat="1" ht="14.1" customHeight="1" x14ac:dyDescent="0.25">
      <c r="B159" s="175" t="s">
        <v>88</v>
      </c>
      <c r="C159" s="175"/>
      <c r="D159" s="175"/>
      <c r="E159" s="175"/>
      <c r="F159" s="142"/>
      <c r="G159" s="164" t="s">
        <v>270</v>
      </c>
      <c r="H159" s="142"/>
      <c r="I159" s="164" t="s">
        <v>270</v>
      </c>
      <c r="J159" s="141"/>
      <c r="K159" s="40"/>
      <c r="L159" s="135"/>
      <c r="M159" s="135"/>
      <c r="N159" s="135"/>
      <c r="O159" s="135"/>
      <c r="P159" s="135"/>
      <c r="Q159" s="135"/>
      <c r="R159" s="135"/>
      <c r="S159" s="135"/>
      <c r="T159" s="135"/>
      <c r="U159" s="129"/>
      <c r="V159" s="129"/>
    </row>
    <row r="160" spans="2:22" s="108" customFormat="1" ht="14.1" customHeight="1" x14ac:dyDescent="0.25">
      <c r="B160" s="175" t="s">
        <v>89</v>
      </c>
      <c r="C160" s="175"/>
      <c r="D160" s="175"/>
      <c r="E160" s="175"/>
      <c r="F160" s="142"/>
      <c r="G160" s="164" t="s">
        <v>270</v>
      </c>
      <c r="H160" s="142"/>
      <c r="I160" s="164" t="s">
        <v>270</v>
      </c>
      <c r="J160" s="141"/>
      <c r="K160" s="40"/>
      <c r="L160" s="135"/>
      <c r="M160" s="135"/>
      <c r="N160" s="135"/>
      <c r="O160" s="135"/>
      <c r="P160" s="135"/>
      <c r="Q160" s="135"/>
      <c r="R160" s="135"/>
      <c r="S160" s="135"/>
      <c r="T160" s="135"/>
      <c r="U160" s="129"/>
      <c r="V160" s="129"/>
    </row>
    <row r="161" spans="2:22" s="108" customFormat="1" ht="14.1" customHeight="1" x14ac:dyDescent="0.25">
      <c r="B161" s="175" t="s">
        <v>90</v>
      </c>
      <c r="C161" s="175"/>
      <c r="D161" s="175"/>
      <c r="E161" s="175"/>
      <c r="F161" s="142"/>
      <c r="G161" s="164" t="s">
        <v>270</v>
      </c>
      <c r="H161" s="142"/>
      <c r="I161" s="164" t="s">
        <v>270</v>
      </c>
      <c r="J161" s="141"/>
      <c r="K161" s="40"/>
      <c r="L161" s="135"/>
      <c r="M161" s="135"/>
      <c r="N161" s="135"/>
      <c r="O161" s="135"/>
      <c r="P161" s="135"/>
      <c r="Q161" s="135"/>
      <c r="R161" s="135"/>
      <c r="S161" s="135"/>
      <c r="T161" s="135"/>
      <c r="U161" s="129"/>
      <c r="V161" s="129"/>
    </row>
    <row r="162" spans="2:22" s="108" customFormat="1" ht="14.1" customHeight="1" x14ac:dyDescent="0.25">
      <c r="B162" s="175" t="s">
        <v>91</v>
      </c>
      <c r="C162" s="175"/>
      <c r="D162" s="175"/>
      <c r="E162" s="175"/>
      <c r="F162" s="142"/>
      <c r="G162" s="164" t="s">
        <v>270</v>
      </c>
      <c r="H162" s="142"/>
      <c r="I162" s="164" t="s">
        <v>270</v>
      </c>
      <c r="J162" s="141"/>
      <c r="K162" s="40"/>
      <c r="L162" s="125"/>
      <c r="M162" s="125"/>
      <c r="N162" s="125"/>
      <c r="O162" s="135"/>
      <c r="P162" s="135"/>
      <c r="Q162" s="135"/>
      <c r="R162" s="135"/>
      <c r="S162" s="135"/>
      <c r="T162" s="129"/>
      <c r="U162" s="129"/>
      <c r="V162" s="129"/>
    </row>
    <row r="163" spans="2:22" s="108" customFormat="1" ht="14.1" customHeight="1" x14ac:dyDescent="0.25">
      <c r="B163" s="174" t="s">
        <v>47</v>
      </c>
      <c r="C163" s="174"/>
      <c r="D163" s="174"/>
      <c r="E163" s="174"/>
      <c r="F163" s="142"/>
      <c r="G163" s="50"/>
      <c r="H163" s="142"/>
      <c r="I163" s="50"/>
      <c r="J163" s="141"/>
      <c r="K163" s="40"/>
      <c r="L163" s="125"/>
      <c r="M163" s="125"/>
      <c r="N163" s="125"/>
      <c r="O163" s="135"/>
      <c r="P163" s="135"/>
      <c r="Q163" s="135"/>
      <c r="R163" s="135"/>
      <c r="S163" s="135"/>
      <c r="T163" s="129"/>
      <c r="U163" s="129"/>
      <c r="V163" s="129"/>
    </row>
    <row r="164" spans="2:22" s="108" customFormat="1" ht="14.1" customHeight="1" x14ac:dyDescent="0.25">
      <c r="B164" s="175" t="s">
        <v>92</v>
      </c>
      <c r="C164" s="175"/>
      <c r="D164" s="175"/>
      <c r="E164" s="175"/>
      <c r="F164" s="142"/>
      <c r="G164" s="164" t="s">
        <v>270</v>
      </c>
      <c r="H164" s="142"/>
      <c r="I164" s="164" t="s">
        <v>270</v>
      </c>
      <c r="J164" s="141"/>
      <c r="K164" s="40"/>
      <c r="L164" s="125"/>
      <c r="M164" s="125"/>
      <c r="N164" s="125"/>
      <c r="O164" s="135"/>
      <c r="P164" s="135"/>
      <c r="Q164" s="135"/>
      <c r="R164" s="135"/>
      <c r="S164" s="135"/>
      <c r="T164" s="129"/>
      <c r="U164" s="129"/>
      <c r="V164" s="129"/>
    </row>
    <row r="165" spans="2:22" s="108" customFormat="1" ht="14.1" customHeight="1" x14ac:dyDescent="0.25">
      <c r="B165" s="175" t="s">
        <v>93</v>
      </c>
      <c r="C165" s="175"/>
      <c r="D165" s="175"/>
      <c r="E165" s="175"/>
      <c r="F165" s="142"/>
      <c r="G165" s="164" t="s">
        <v>270</v>
      </c>
      <c r="H165" s="142"/>
      <c r="I165" s="164" t="s">
        <v>270</v>
      </c>
      <c r="J165" s="141"/>
      <c r="K165" s="40"/>
      <c r="L165" s="125"/>
      <c r="M165" s="125"/>
      <c r="N165" s="125"/>
      <c r="O165" s="135"/>
      <c r="P165" s="135"/>
      <c r="Q165" s="135"/>
      <c r="R165" s="135"/>
      <c r="S165" s="135"/>
      <c r="T165" s="129"/>
      <c r="U165" s="129"/>
      <c r="V165" s="129"/>
    </row>
    <row r="166" spans="2:22" s="108" customFormat="1" ht="14.1" customHeight="1" x14ac:dyDescent="0.25">
      <c r="B166" s="174" t="s">
        <v>50</v>
      </c>
      <c r="C166" s="174"/>
      <c r="D166" s="174"/>
      <c r="E166" s="174"/>
      <c r="F166" s="142"/>
      <c r="G166" s="50"/>
      <c r="H166" s="142"/>
      <c r="I166" s="50"/>
      <c r="J166" s="141"/>
      <c r="K166" s="40"/>
      <c r="L166" s="125"/>
      <c r="M166" s="125"/>
      <c r="N166" s="125"/>
      <c r="O166" s="135"/>
      <c r="P166" s="135"/>
      <c r="Q166" s="135"/>
      <c r="R166" s="135"/>
      <c r="S166" s="135"/>
      <c r="T166" s="129"/>
      <c r="U166" s="129"/>
      <c r="V166" s="129"/>
    </row>
    <row r="167" spans="2:22" s="108" customFormat="1" ht="14.1" customHeight="1" x14ac:dyDescent="0.25">
      <c r="B167" s="175" t="s">
        <v>94</v>
      </c>
      <c r="C167" s="175"/>
      <c r="D167" s="175"/>
      <c r="E167" s="175"/>
      <c r="F167" s="142"/>
      <c r="G167" s="164" t="s">
        <v>270</v>
      </c>
      <c r="H167" s="142"/>
      <c r="I167" s="164" t="s">
        <v>270</v>
      </c>
      <c r="J167" s="141"/>
      <c r="K167" s="40"/>
      <c r="L167" s="136"/>
      <c r="M167" s="136"/>
      <c r="N167" s="136"/>
      <c r="O167" s="136"/>
      <c r="P167" s="136"/>
      <c r="Q167" s="136"/>
      <c r="R167" s="136"/>
      <c r="S167" s="136"/>
      <c r="T167" s="129"/>
      <c r="U167" s="129"/>
      <c r="V167" s="129"/>
    </row>
    <row r="168" spans="2:22" s="108" customFormat="1" ht="14.1" customHeight="1" x14ac:dyDescent="0.25">
      <c r="B168" s="175" t="s">
        <v>171</v>
      </c>
      <c r="C168" s="175"/>
      <c r="D168" s="175"/>
      <c r="E168" s="175"/>
      <c r="F168" s="142"/>
      <c r="G168" s="164" t="s">
        <v>270</v>
      </c>
      <c r="H168" s="142"/>
      <c r="I168" s="164" t="s">
        <v>270</v>
      </c>
      <c r="J168" s="141"/>
      <c r="K168" s="40"/>
      <c r="L168" s="136"/>
      <c r="M168" s="136"/>
      <c r="N168" s="136"/>
      <c r="O168" s="136"/>
      <c r="P168" s="136"/>
      <c r="Q168" s="136"/>
      <c r="R168" s="136"/>
      <c r="S168" s="136"/>
      <c r="T168" s="129"/>
      <c r="U168" s="129"/>
      <c r="V168" s="129"/>
    </row>
    <row r="169" spans="2:22" s="108" customFormat="1" ht="14.1" customHeight="1" x14ac:dyDescent="0.25">
      <c r="B169" s="174" t="s">
        <v>55</v>
      </c>
      <c r="C169" s="174"/>
      <c r="D169" s="174"/>
      <c r="E169" s="174"/>
      <c r="F169" s="142"/>
      <c r="G169" s="50"/>
      <c r="H169" s="142"/>
      <c r="I169" s="50"/>
      <c r="J169" s="141"/>
      <c r="K169" s="40"/>
      <c r="L169" s="136"/>
      <c r="M169" s="136"/>
      <c r="N169" s="136"/>
      <c r="O169" s="136"/>
      <c r="P169" s="136"/>
      <c r="Q169" s="136"/>
      <c r="R169" s="136"/>
      <c r="S169" s="136"/>
      <c r="T169" s="129"/>
      <c r="U169" s="129"/>
      <c r="V169" s="129"/>
    </row>
    <row r="170" spans="2:22" s="108" customFormat="1" ht="14.1" customHeight="1" x14ac:dyDescent="0.25">
      <c r="B170" s="175" t="s">
        <v>95</v>
      </c>
      <c r="C170" s="175"/>
      <c r="D170" s="175"/>
      <c r="E170" s="175"/>
      <c r="F170" s="142"/>
      <c r="G170" s="164" t="s">
        <v>270</v>
      </c>
      <c r="H170" s="142"/>
      <c r="I170" s="164" t="s">
        <v>270</v>
      </c>
      <c r="J170" s="141"/>
      <c r="K170" s="40"/>
      <c r="L170" s="125"/>
      <c r="M170" s="125"/>
      <c r="N170" s="125"/>
      <c r="O170" s="135"/>
      <c r="P170" s="135"/>
      <c r="Q170" s="135"/>
      <c r="R170" s="135"/>
      <c r="S170" s="135"/>
      <c r="T170" s="129"/>
      <c r="U170" s="129"/>
      <c r="V170" s="129"/>
    </row>
    <row r="171" spans="2:22" s="108" customFormat="1" ht="14.1" customHeight="1" x14ac:dyDescent="0.25">
      <c r="B171" s="175" t="s">
        <v>96</v>
      </c>
      <c r="C171" s="175"/>
      <c r="D171" s="175"/>
      <c r="E171" s="175"/>
      <c r="F171" s="142"/>
      <c r="G171" s="164" t="s">
        <v>270</v>
      </c>
      <c r="H171" s="142"/>
      <c r="I171" s="164" t="s">
        <v>270</v>
      </c>
      <c r="J171" s="141"/>
      <c r="K171" s="40"/>
      <c r="L171" s="125"/>
      <c r="M171" s="125"/>
      <c r="N171" s="125"/>
      <c r="O171" s="135"/>
      <c r="P171" s="135"/>
      <c r="Q171" s="135"/>
      <c r="R171" s="135"/>
      <c r="S171" s="135"/>
      <c r="T171" s="129"/>
      <c r="U171" s="129"/>
      <c r="V171" s="129"/>
    </row>
    <row r="172" spans="2:22" s="108" customFormat="1" ht="14.1" customHeight="1" x14ac:dyDescent="0.25">
      <c r="B172" s="175" t="s">
        <v>97</v>
      </c>
      <c r="C172" s="175"/>
      <c r="D172" s="175"/>
      <c r="E172" s="175"/>
      <c r="F172" s="142"/>
      <c r="G172" s="164" t="s">
        <v>270</v>
      </c>
      <c r="H172" s="142"/>
      <c r="I172" s="164" t="s">
        <v>270</v>
      </c>
      <c r="J172" s="141"/>
      <c r="K172" s="40"/>
      <c r="L172" s="125"/>
      <c r="M172" s="125"/>
      <c r="N172" s="125"/>
      <c r="O172" s="135"/>
      <c r="P172" s="135"/>
      <c r="Q172" s="135"/>
      <c r="R172" s="135"/>
      <c r="S172" s="135"/>
      <c r="T172" s="129"/>
      <c r="U172" s="129"/>
      <c r="V172" s="129"/>
    </row>
    <row r="173" spans="2:22" s="108" customFormat="1" ht="14.1" customHeight="1" x14ac:dyDescent="0.25">
      <c r="B173" s="175" t="s">
        <v>98</v>
      </c>
      <c r="C173" s="175"/>
      <c r="D173" s="175"/>
      <c r="E173" s="175"/>
      <c r="F173" s="142"/>
      <c r="G173" s="164" t="s">
        <v>270</v>
      </c>
      <c r="H173" s="142"/>
      <c r="I173" s="164" t="s">
        <v>270</v>
      </c>
      <c r="J173" s="141"/>
      <c r="K173" s="40"/>
      <c r="L173" s="125"/>
      <c r="M173" s="125"/>
      <c r="N173" s="125"/>
      <c r="O173" s="135"/>
      <c r="P173" s="135"/>
      <c r="Q173" s="135"/>
      <c r="R173" s="135"/>
      <c r="S173" s="135"/>
      <c r="T173" s="129"/>
      <c r="U173" s="129"/>
      <c r="V173" s="129"/>
    </row>
    <row r="174" spans="2:22" s="108" customFormat="1" ht="14.1" customHeight="1" x14ac:dyDescent="0.25">
      <c r="B174" s="174" t="s">
        <v>63</v>
      </c>
      <c r="C174" s="174"/>
      <c r="D174" s="174"/>
      <c r="E174" s="174"/>
      <c r="F174" s="142"/>
      <c r="G174" s="50"/>
      <c r="H174" s="142"/>
      <c r="I174" s="50"/>
      <c r="J174" s="141"/>
      <c r="K174" s="40"/>
      <c r="L174" s="125"/>
      <c r="M174" s="125"/>
      <c r="N174" s="125"/>
      <c r="O174" s="135"/>
      <c r="P174" s="135"/>
      <c r="Q174" s="135"/>
      <c r="R174" s="135"/>
      <c r="S174" s="135"/>
      <c r="T174" s="129"/>
      <c r="U174" s="129"/>
      <c r="V174" s="129"/>
    </row>
    <row r="175" spans="2:22" s="108" customFormat="1" ht="14.1" customHeight="1" x14ac:dyDescent="0.25">
      <c r="B175" s="175" t="s">
        <v>64</v>
      </c>
      <c r="C175" s="175"/>
      <c r="D175" s="175"/>
      <c r="E175" s="175"/>
      <c r="F175" s="142"/>
      <c r="G175" s="164" t="s">
        <v>270</v>
      </c>
      <c r="H175" s="142"/>
      <c r="I175" s="164" t="s">
        <v>270</v>
      </c>
      <c r="J175" s="141"/>
      <c r="K175" s="40"/>
      <c r="L175" s="125"/>
      <c r="M175" s="125"/>
      <c r="N175" s="125"/>
      <c r="O175" s="135"/>
      <c r="P175" s="135"/>
      <c r="Q175" s="135"/>
      <c r="R175" s="135"/>
      <c r="S175" s="135"/>
      <c r="T175" s="129"/>
      <c r="U175" s="129"/>
      <c r="V175" s="129"/>
    </row>
    <row r="176" spans="2:22" s="108" customFormat="1" ht="14.1" customHeight="1" x14ac:dyDescent="0.25">
      <c r="B176" s="175" t="s">
        <v>65</v>
      </c>
      <c r="C176" s="175"/>
      <c r="D176" s="175"/>
      <c r="E176" s="175"/>
      <c r="F176" s="142"/>
      <c r="G176" s="164" t="s">
        <v>270</v>
      </c>
      <c r="H176" s="142"/>
      <c r="I176" s="164" t="s">
        <v>270</v>
      </c>
      <c r="J176" s="141"/>
      <c r="K176" s="40"/>
      <c r="L176" s="125"/>
      <c r="M176" s="125"/>
      <c r="N176" s="125"/>
      <c r="O176" s="135"/>
      <c r="P176" s="135"/>
      <c r="Q176" s="135"/>
      <c r="R176" s="135"/>
      <c r="S176" s="135"/>
      <c r="T176" s="129"/>
      <c r="U176" s="129"/>
      <c r="V176" s="129"/>
    </row>
    <row r="177" spans="2:22" s="108" customFormat="1" ht="14.1" customHeight="1" x14ac:dyDescent="0.25">
      <c r="B177" s="174" t="s">
        <v>66</v>
      </c>
      <c r="C177" s="174"/>
      <c r="D177" s="174"/>
      <c r="E177" s="174"/>
      <c r="F177" s="142"/>
      <c r="G177" s="50"/>
      <c r="H177" s="142"/>
      <c r="I177" s="50"/>
      <c r="J177" s="141"/>
      <c r="K177" s="40"/>
      <c r="L177" s="125"/>
      <c r="M177" s="125"/>
      <c r="N177" s="125"/>
      <c r="O177" s="135"/>
      <c r="P177" s="135"/>
      <c r="Q177" s="135"/>
      <c r="R177" s="135"/>
      <c r="S177" s="135"/>
      <c r="T177" s="129"/>
      <c r="U177" s="129"/>
      <c r="V177" s="129"/>
    </row>
    <row r="178" spans="2:22" s="108" customFormat="1" ht="14.1" customHeight="1" x14ac:dyDescent="0.25">
      <c r="B178" s="175" t="s">
        <v>99</v>
      </c>
      <c r="C178" s="175"/>
      <c r="D178" s="175"/>
      <c r="E178" s="175"/>
      <c r="F178" s="142"/>
      <c r="G178" s="164" t="s">
        <v>270</v>
      </c>
      <c r="H178" s="142"/>
      <c r="I178" s="164" t="s">
        <v>270</v>
      </c>
      <c r="J178" s="141"/>
      <c r="K178" s="40"/>
      <c r="L178" s="125"/>
      <c r="M178" s="125"/>
      <c r="N178" s="125"/>
      <c r="O178" s="135"/>
      <c r="P178" s="135"/>
      <c r="Q178" s="135"/>
      <c r="R178" s="135"/>
      <c r="S178" s="135"/>
      <c r="T178" s="129"/>
      <c r="U178" s="129"/>
      <c r="V178" s="129"/>
    </row>
    <row r="179" spans="2:22" s="108" customFormat="1" ht="14.1" customHeight="1" x14ac:dyDescent="0.25">
      <c r="B179" s="175" t="s">
        <v>67</v>
      </c>
      <c r="C179" s="175"/>
      <c r="D179" s="175"/>
      <c r="E179" s="175"/>
      <c r="F179" s="142"/>
      <c r="G179" s="164" t="s">
        <v>270</v>
      </c>
      <c r="H179" s="142"/>
      <c r="I179" s="164" t="s">
        <v>270</v>
      </c>
      <c r="J179" s="141"/>
      <c r="K179" s="40"/>
      <c r="L179" s="125"/>
      <c r="M179" s="125"/>
      <c r="N179" s="125"/>
      <c r="O179" s="135"/>
      <c r="P179" s="135"/>
      <c r="Q179" s="135"/>
      <c r="R179" s="135"/>
      <c r="S179" s="135"/>
      <c r="T179" s="129"/>
      <c r="U179" s="129"/>
      <c r="V179" s="129"/>
    </row>
    <row r="180" spans="2:22" s="108" customFormat="1" ht="14.1" customHeight="1" x14ac:dyDescent="0.25">
      <c r="B180" s="174" t="s">
        <v>68</v>
      </c>
      <c r="C180" s="174"/>
      <c r="D180" s="174"/>
      <c r="E180" s="174"/>
      <c r="F180" s="142"/>
      <c r="G180" s="50"/>
      <c r="H180" s="142"/>
      <c r="I180" s="50"/>
      <c r="J180" s="141"/>
      <c r="K180" s="40"/>
      <c r="L180" s="125"/>
      <c r="M180" s="125"/>
      <c r="N180" s="125"/>
      <c r="O180" s="135"/>
      <c r="P180" s="135"/>
      <c r="Q180" s="135"/>
      <c r="R180" s="135"/>
      <c r="S180" s="135"/>
      <c r="T180" s="129"/>
      <c r="U180" s="129"/>
      <c r="V180" s="129"/>
    </row>
    <row r="181" spans="2:22" s="108" customFormat="1" ht="14.1" customHeight="1" x14ac:dyDescent="0.25">
      <c r="B181" s="175" t="s">
        <v>69</v>
      </c>
      <c r="C181" s="175"/>
      <c r="D181" s="175"/>
      <c r="E181" s="175"/>
      <c r="F181" s="142"/>
      <c r="G181" s="164" t="s">
        <v>270</v>
      </c>
      <c r="H181" s="142"/>
      <c r="I181" s="164" t="s">
        <v>270</v>
      </c>
      <c r="J181" s="141"/>
      <c r="K181" s="40"/>
      <c r="L181" s="125"/>
      <c r="M181" s="125"/>
      <c r="N181" s="125"/>
      <c r="O181" s="135"/>
      <c r="P181" s="135"/>
      <c r="Q181" s="135"/>
      <c r="R181" s="135"/>
      <c r="S181" s="135"/>
      <c r="T181" s="129"/>
      <c r="U181" s="129"/>
      <c r="V181" s="129"/>
    </row>
    <row r="182" spans="2:22" s="108" customFormat="1" ht="14.1" customHeight="1" x14ac:dyDescent="0.25">
      <c r="B182" s="175" t="s">
        <v>70</v>
      </c>
      <c r="C182" s="175"/>
      <c r="D182" s="175"/>
      <c r="E182" s="175"/>
      <c r="F182" s="142"/>
      <c r="G182" s="164" t="s">
        <v>270</v>
      </c>
      <c r="H182" s="142"/>
      <c r="I182" s="164" t="s">
        <v>270</v>
      </c>
      <c r="J182" s="141"/>
      <c r="K182" s="40"/>
      <c r="L182" s="125"/>
      <c r="M182" s="125"/>
      <c r="N182" s="125"/>
      <c r="O182" s="135"/>
      <c r="P182" s="135"/>
      <c r="Q182" s="135"/>
      <c r="R182" s="135"/>
      <c r="S182" s="135"/>
      <c r="T182" s="129"/>
      <c r="U182" s="129"/>
      <c r="V182" s="129"/>
    </row>
    <row r="183" spans="2:22" s="108" customFormat="1" ht="14.1" customHeight="1" x14ac:dyDescent="0.25">
      <c r="B183" s="175" t="s">
        <v>127</v>
      </c>
      <c r="C183" s="175"/>
      <c r="D183" s="175"/>
      <c r="E183" s="175"/>
      <c r="F183" s="142"/>
      <c r="G183" s="164" t="s">
        <v>270</v>
      </c>
      <c r="H183" s="142"/>
      <c r="I183" s="164" t="s">
        <v>270</v>
      </c>
      <c r="J183" s="141"/>
      <c r="K183" s="40"/>
      <c r="L183" s="125"/>
      <c r="M183" s="125"/>
      <c r="N183" s="125"/>
      <c r="O183" s="135"/>
      <c r="P183" s="135"/>
      <c r="Q183" s="135"/>
      <c r="R183" s="135"/>
      <c r="S183" s="135"/>
      <c r="T183" s="129"/>
      <c r="U183" s="129"/>
      <c r="V183" s="129"/>
    </row>
    <row r="184" spans="2:22" s="108" customFormat="1" ht="14.1" customHeight="1" x14ac:dyDescent="0.25">
      <c r="B184" s="174" t="s">
        <v>71</v>
      </c>
      <c r="C184" s="174"/>
      <c r="D184" s="174"/>
      <c r="E184" s="174"/>
      <c r="F184" s="142"/>
      <c r="G184" s="50"/>
      <c r="H184" s="142"/>
      <c r="I184" s="50"/>
      <c r="J184" s="141"/>
      <c r="K184" s="40"/>
      <c r="L184" s="125"/>
      <c r="M184" s="125"/>
      <c r="N184" s="125"/>
      <c r="O184" s="135"/>
      <c r="P184" s="135"/>
      <c r="Q184" s="135"/>
      <c r="R184" s="135"/>
      <c r="S184" s="135"/>
      <c r="T184" s="129"/>
      <c r="U184" s="129"/>
      <c r="V184" s="129"/>
    </row>
    <row r="185" spans="2:22" s="108" customFormat="1" ht="14.1" customHeight="1" x14ac:dyDescent="0.25">
      <c r="B185" s="175" t="s">
        <v>72</v>
      </c>
      <c r="C185" s="175"/>
      <c r="D185" s="175"/>
      <c r="E185" s="175"/>
      <c r="F185" s="142"/>
      <c r="G185" s="164" t="s">
        <v>270</v>
      </c>
      <c r="H185" s="142"/>
      <c r="I185" s="164" t="s">
        <v>270</v>
      </c>
      <c r="J185" s="141"/>
      <c r="K185" s="40"/>
      <c r="L185" s="125"/>
      <c r="M185" s="125"/>
      <c r="N185" s="125"/>
      <c r="O185" s="135"/>
      <c r="P185" s="135"/>
      <c r="Q185" s="135"/>
      <c r="R185" s="135"/>
      <c r="S185" s="135"/>
      <c r="T185" s="129"/>
      <c r="U185" s="129"/>
      <c r="V185" s="129"/>
    </row>
    <row r="186" spans="2:22" s="108" customFormat="1" ht="14.1" customHeight="1" x14ac:dyDescent="0.25">
      <c r="B186" s="175" t="s">
        <v>73</v>
      </c>
      <c r="C186" s="175"/>
      <c r="D186" s="175"/>
      <c r="E186" s="175"/>
      <c r="F186" s="142"/>
      <c r="G186" s="164" t="s">
        <v>270</v>
      </c>
      <c r="H186" s="142"/>
      <c r="I186" s="164" t="s">
        <v>270</v>
      </c>
      <c r="J186" s="141"/>
      <c r="K186" s="40"/>
      <c r="L186" s="125"/>
      <c r="M186" s="125"/>
      <c r="N186" s="125"/>
      <c r="O186" s="135"/>
      <c r="P186" s="135"/>
      <c r="Q186" s="135"/>
      <c r="R186" s="135"/>
      <c r="S186" s="135"/>
      <c r="T186" s="129"/>
      <c r="U186" s="129"/>
      <c r="V186" s="129"/>
    </row>
    <row r="187" spans="2:22" s="108" customFormat="1" ht="14.1" customHeight="1" x14ac:dyDescent="0.25">
      <c r="B187" s="175" t="s">
        <v>126</v>
      </c>
      <c r="C187" s="175"/>
      <c r="D187" s="175"/>
      <c r="E187" s="175"/>
      <c r="F187" s="142"/>
      <c r="G187" s="164" t="s">
        <v>270</v>
      </c>
      <c r="H187" s="142"/>
      <c r="I187" s="164" t="s">
        <v>270</v>
      </c>
      <c r="J187" s="141"/>
      <c r="K187" s="40"/>
      <c r="L187" s="125"/>
      <c r="M187" s="125"/>
      <c r="N187" s="125"/>
      <c r="O187" s="135"/>
      <c r="P187" s="135"/>
      <c r="Q187" s="135"/>
      <c r="R187" s="135"/>
      <c r="S187" s="135"/>
      <c r="T187" s="129"/>
      <c r="U187" s="129"/>
      <c r="V187" s="129"/>
    </row>
    <row r="188" spans="2:22" s="108" customFormat="1" ht="14.1" customHeight="1" x14ac:dyDescent="0.25">
      <c r="B188" s="174" t="s">
        <v>74</v>
      </c>
      <c r="C188" s="174"/>
      <c r="D188" s="174"/>
      <c r="E188" s="174"/>
      <c r="F188" s="142"/>
      <c r="G188" s="50"/>
      <c r="H188" s="142"/>
      <c r="I188" s="50"/>
      <c r="J188" s="141"/>
      <c r="K188" s="40"/>
      <c r="L188" s="125"/>
      <c r="M188" s="125"/>
      <c r="N188" s="125"/>
      <c r="O188" s="135"/>
      <c r="P188" s="135"/>
      <c r="Q188" s="135"/>
      <c r="R188" s="135"/>
      <c r="S188" s="135"/>
      <c r="T188" s="129"/>
      <c r="U188" s="129"/>
      <c r="V188" s="129"/>
    </row>
    <row r="189" spans="2:22" s="108" customFormat="1" ht="14.1" customHeight="1" x14ac:dyDescent="0.25">
      <c r="B189" s="175" t="s">
        <v>75</v>
      </c>
      <c r="C189" s="175"/>
      <c r="D189" s="175"/>
      <c r="E189" s="175"/>
      <c r="F189" s="142"/>
      <c r="G189" s="164" t="s">
        <v>270</v>
      </c>
      <c r="H189" s="142"/>
      <c r="I189" s="164" t="s">
        <v>270</v>
      </c>
      <c r="J189" s="141"/>
      <c r="K189" s="40"/>
      <c r="L189" s="125"/>
      <c r="M189" s="125"/>
      <c r="N189" s="125"/>
      <c r="O189" s="135"/>
      <c r="P189" s="135"/>
      <c r="Q189" s="135"/>
      <c r="R189" s="135"/>
      <c r="S189" s="135"/>
      <c r="T189" s="129"/>
      <c r="U189" s="129"/>
      <c r="V189" s="129"/>
    </row>
    <row r="190" spans="2:22" s="108" customFormat="1" ht="14.1" customHeight="1" x14ac:dyDescent="0.25">
      <c r="B190" s="175" t="s">
        <v>76</v>
      </c>
      <c r="C190" s="175"/>
      <c r="D190" s="175"/>
      <c r="E190" s="175"/>
      <c r="F190" s="142"/>
      <c r="G190" s="164" t="s">
        <v>270</v>
      </c>
      <c r="H190" s="142"/>
      <c r="I190" s="164" t="s">
        <v>270</v>
      </c>
      <c r="J190" s="141"/>
      <c r="K190" s="40"/>
      <c r="L190" s="125"/>
      <c r="M190" s="125"/>
      <c r="N190" s="125"/>
      <c r="O190" s="135"/>
      <c r="P190" s="135"/>
      <c r="Q190" s="135"/>
      <c r="R190" s="135"/>
      <c r="S190" s="135"/>
      <c r="T190" s="129"/>
      <c r="U190" s="129"/>
      <c r="V190" s="129"/>
    </row>
    <row r="191" spans="2:22" s="108" customFormat="1" ht="14.1" customHeight="1" x14ac:dyDescent="0.25">
      <c r="B191" s="175" t="s">
        <v>77</v>
      </c>
      <c r="C191" s="175"/>
      <c r="D191" s="175"/>
      <c r="E191" s="175"/>
      <c r="F191" s="142"/>
      <c r="G191" s="164" t="s">
        <v>270</v>
      </c>
      <c r="H191" s="142"/>
      <c r="I191" s="164" t="s">
        <v>270</v>
      </c>
      <c r="J191" s="141"/>
      <c r="K191" s="40"/>
      <c r="L191" s="125"/>
      <c r="M191" s="125"/>
      <c r="N191" s="125"/>
      <c r="O191" s="135"/>
      <c r="P191" s="135"/>
      <c r="Q191" s="135"/>
      <c r="R191" s="135"/>
      <c r="S191" s="135"/>
      <c r="T191" s="129"/>
      <c r="U191" s="129"/>
      <c r="V191" s="129"/>
    </row>
    <row r="192" spans="2:22" s="108" customFormat="1" ht="14.1" customHeight="1" x14ac:dyDescent="0.25">
      <c r="B192" s="174" t="s">
        <v>78</v>
      </c>
      <c r="C192" s="174"/>
      <c r="D192" s="174"/>
      <c r="E192" s="174"/>
      <c r="F192" s="142"/>
      <c r="G192" s="50"/>
      <c r="H192" s="142"/>
      <c r="I192" s="50"/>
      <c r="J192" s="141"/>
      <c r="K192" s="40"/>
      <c r="L192" s="125"/>
      <c r="M192" s="125"/>
      <c r="N192" s="125"/>
      <c r="O192" s="135"/>
      <c r="P192" s="135"/>
      <c r="Q192" s="135"/>
      <c r="R192" s="135"/>
      <c r="S192" s="135"/>
      <c r="T192" s="129"/>
      <c r="U192" s="129"/>
      <c r="V192" s="129"/>
    </row>
    <row r="193" spans="2:22" s="108" customFormat="1" ht="14.1" customHeight="1" x14ac:dyDescent="0.25">
      <c r="B193" s="175" t="s">
        <v>170</v>
      </c>
      <c r="C193" s="175"/>
      <c r="D193" s="175"/>
      <c r="E193" s="175"/>
      <c r="F193" s="142"/>
      <c r="G193" s="164" t="s">
        <v>270</v>
      </c>
      <c r="H193" s="142"/>
      <c r="I193" s="164" t="s">
        <v>270</v>
      </c>
      <c r="J193" s="141"/>
      <c r="K193" s="40"/>
      <c r="L193" s="125"/>
      <c r="M193" s="125"/>
      <c r="N193" s="125"/>
      <c r="O193" s="135"/>
      <c r="P193" s="135"/>
      <c r="Q193" s="135"/>
      <c r="R193" s="135"/>
      <c r="S193" s="135"/>
      <c r="T193" s="129"/>
      <c r="U193" s="129"/>
      <c r="V193" s="129"/>
    </row>
    <row r="194" spans="2:22" s="108" customFormat="1" ht="14.1" customHeight="1" x14ac:dyDescent="0.25">
      <c r="B194" s="175" t="s">
        <v>100</v>
      </c>
      <c r="C194" s="175"/>
      <c r="D194" s="175"/>
      <c r="E194" s="175"/>
      <c r="F194" s="142"/>
      <c r="G194" s="164" t="s">
        <v>270</v>
      </c>
      <c r="H194" s="142"/>
      <c r="I194" s="164" t="s">
        <v>270</v>
      </c>
      <c r="J194" s="141"/>
      <c r="K194" s="40"/>
      <c r="L194" s="125"/>
      <c r="M194" s="125"/>
      <c r="N194" s="125"/>
      <c r="O194" s="135"/>
      <c r="P194" s="135"/>
      <c r="Q194" s="135"/>
      <c r="R194" s="135"/>
      <c r="S194" s="135"/>
      <c r="T194" s="129"/>
      <c r="U194" s="129"/>
      <c r="V194" s="129"/>
    </row>
    <row r="195" spans="2:22" s="108" customFormat="1" ht="14.1" customHeight="1" x14ac:dyDescent="0.25">
      <c r="B195" s="174" t="s">
        <v>79</v>
      </c>
      <c r="C195" s="174"/>
      <c r="D195" s="174"/>
      <c r="E195" s="174"/>
      <c r="F195" s="142"/>
      <c r="G195" s="50"/>
      <c r="H195" s="142"/>
      <c r="I195" s="50"/>
      <c r="J195" s="141"/>
      <c r="K195" s="40"/>
      <c r="L195" s="125"/>
      <c r="M195" s="125"/>
      <c r="N195" s="125"/>
      <c r="O195" s="135"/>
      <c r="P195" s="135"/>
      <c r="Q195" s="135"/>
      <c r="R195" s="135"/>
      <c r="S195" s="135"/>
      <c r="T195" s="129"/>
      <c r="U195" s="129"/>
      <c r="V195" s="129"/>
    </row>
    <row r="196" spans="2:22" s="108" customFormat="1" ht="14.1" customHeight="1" x14ac:dyDescent="0.25">
      <c r="B196" s="175" t="s">
        <v>80</v>
      </c>
      <c r="C196" s="175"/>
      <c r="D196" s="175"/>
      <c r="E196" s="175"/>
      <c r="F196" s="142"/>
      <c r="G196" s="164" t="s">
        <v>270</v>
      </c>
      <c r="H196" s="142"/>
      <c r="I196" s="164" t="s">
        <v>270</v>
      </c>
      <c r="J196" s="141"/>
      <c r="K196" s="40"/>
      <c r="L196" s="125"/>
      <c r="M196" s="125"/>
      <c r="N196" s="125"/>
      <c r="O196" s="135"/>
      <c r="P196" s="135"/>
      <c r="Q196" s="135"/>
      <c r="R196" s="135"/>
      <c r="S196" s="135"/>
      <c r="T196" s="129"/>
      <c r="U196" s="129"/>
      <c r="V196" s="129"/>
    </row>
    <row r="197" spans="2:22" s="108" customFormat="1" ht="14.1" customHeight="1" x14ac:dyDescent="0.25">
      <c r="B197" s="175" t="s">
        <v>81</v>
      </c>
      <c r="C197" s="175"/>
      <c r="D197" s="175"/>
      <c r="E197" s="175"/>
      <c r="F197" s="142"/>
      <c r="G197" s="164" t="s">
        <v>270</v>
      </c>
      <c r="H197" s="142"/>
      <c r="I197" s="164" t="s">
        <v>270</v>
      </c>
      <c r="J197" s="141"/>
      <c r="K197" s="40"/>
      <c r="L197" s="125"/>
      <c r="M197" s="125"/>
      <c r="N197" s="125"/>
      <c r="O197" s="135"/>
      <c r="P197" s="135"/>
      <c r="Q197" s="135"/>
      <c r="R197" s="135"/>
      <c r="S197" s="135"/>
      <c r="T197" s="129"/>
      <c r="U197" s="129"/>
      <c r="V197" s="129"/>
    </row>
    <row r="198" spans="2:22" s="108" customFormat="1" ht="14.1" customHeight="1" x14ac:dyDescent="0.25">
      <c r="B198" s="174" t="s">
        <v>82</v>
      </c>
      <c r="C198" s="174"/>
      <c r="D198" s="174"/>
      <c r="E198" s="174"/>
      <c r="F198" s="142"/>
      <c r="G198" s="50"/>
      <c r="H198" s="142"/>
      <c r="I198" s="50"/>
      <c r="J198" s="141"/>
      <c r="K198" s="40"/>
      <c r="L198" s="125"/>
      <c r="M198" s="125"/>
      <c r="N198" s="125"/>
      <c r="O198" s="135"/>
      <c r="P198" s="135"/>
      <c r="Q198" s="135"/>
      <c r="R198" s="135"/>
      <c r="S198" s="135"/>
      <c r="T198" s="129"/>
      <c r="U198" s="129"/>
      <c r="V198" s="129"/>
    </row>
    <row r="199" spans="2:22" s="108" customFormat="1" ht="14.1" customHeight="1" x14ac:dyDescent="0.25">
      <c r="B199" s="175" t="s">
        <v>86</v>
      </c>
      <c r="C199" s="175"/>
      <c r="D199" s="175"/>
      <c r="E199" s="175"/>
      <c r="F199" s="142"/>
      <c r="G199" s="164" t="s">
        <v>270</v>
      </c>
      <c r="H199" s="142"/>
      <c r="I199" s="164" t="s">
        <v>270</v>
      </c>
      <c r="J199" s="141"/>
      <c r="K199" s="40"/>
      <c r="L199" s="125"/>
      <c r="M199" s="125"/>
      <c r="N199" s="125"/>
      <c r="O199" s="135"/>
      <c r="P199" s="135"/>
      <c r="Q199" s="135"/>
      <c r="R199" s="135"/>
      <c r="S199" s="135"/>
      <c r="T199" s="129"/>
      <c r="U199" s="129"/>
      <c r="V199" s="129"/>
    </row>
    <row r="200" spans="2:22" ht="14.1" customHeight="1" x14ac:dyDescent="0.25">
      <c r="B200" s="175" t="s">
        <v>101</v>
      </c>
      <c r="C200" s="175"/>
      <c r="D200" s="175"/>
      <c r="E200" s="175"/>
      <c r="F200" s="142"/>
      <c r="G200" s="164" t="s">
        <v>270</v>
      </c>
      <c r="H200" s="142"/>
      <c r="I200" s="164" t="s">
        <v>270</v>
      </c>
      <c r="J200" s="141"/>
    </row>
    <row r="201" spans="2:22" ht="28.35" customHeight="1" x14ac:dyDescent="0.25">
      <c r="B201" s="194" t="s">
        <v>327</v>
      </c>
      <c r="C201" s="195"/>
      <c r="D201" s="195"/>
      <c r="E201" s="195"/>
      <c r="F201" s="195"/>
      <c r="G201" s="195"/>
      <c r="H201" s="195"/>
      <c r="I201" s="195"/>
      <c r="J201" s="195"/>
      <c r="L201" s="138"/>
      <c r="M201" s="145"/>
      <c r="N201" s="145"/>
      <c r="O201" s="145"/>
      <c r="P201" s="145"/>
      <c r="Q201" s="145"/>
      <c r="R201" s="145"/>
      <c r="S201" s="145"/>
    </row>
    <row r="202" spans="2:22" ht="42.6" customHeight="1" x14ac:dyDescent="0.25">
      <c r="B202" s="196"/>
      <c r="C202" s="197"/>
      <c r="D202" s="197"/>
      <c r="E202" s="197"/>
      <c r="F202" s="197"/>
      <c r="G202" s="197"/>
      <c r="H202" s="197"/>
      <c r="I202" s="197"/>
      <c r="J202" s="198"/>
      <c r="L202" s="138"/>
      <c r="M202" s="145"/>
      <c r="N202" s="145"/>
      <c r="O202" s="145"/>
      <c r="P202" s="145"/>
      <c r="Q202" s="145"/>
      <c r="R202" s="145"/>
      <c r="S202" s="145"/>
    </row>
    <row r="203" spans="2:22" ht="11.25" customHeight="1" x14ac:dyDescent="0.25">
      <c r="B203" s="105"/>
      <c r="C203" s="102"/>
      <c r="D203" s="102"/>
      <c r="E203" s="102"/>
      <c r="F203" s="102"/>
      <c r="G203" s="102"/>
      <c r="H203" s="102"/>
      <c r="I203" s="102"/>
      <c r="J203" s="102"/>
      <c r="L203" s="138"/>
      <c r="M203" s="145"/>
      <c r="N203" s="145"/>
      <c r="O203" s="145"/>
      <c r="P203" s="145"/>
      <c r="Q203" s="145"/>
      <c r="R203" s="145"/>
      <c r="S203" s="145"/>
    </row>
    <row r="204" spans="2:22" s="108" customFormat="1" ht="42.6" customHeight="1" x14ac:dyDescent="0.25">
      <c r="B204" s="278" t="s">
        <v>290</v>
      </c>
      <c r="C204" s="274"/>
      <c r="D204" s="274"/>
      <c r="E204" s="274"/>
      <c r="F204" s="274"/>
      <c r="G204" s="274"/>
      <c r="H204" s="274"/>
      <c r="I204" s="274"/>
      <c r="J204" s="274"/>
      <c r="K204" s="40"/>
      <c r="L204" s="171" t="s">
        <v>291</v>
      </c>
      <c r="M204" s="171"/>
      <c r="N204" s="171"/>
      <c r="O204" s="171"/>
      <c r="P204" s="171"/>
      <c r="Q204" s="171"/>
      <c r="R204" s="171"/>
      <c r="S204" s="171"/>
    </row>
    <row r="205" spans="2:22" ht="14.1" customHeight="1" x14ac:dyDescent="0.25">
      <c r="B205" s="264" t="s">
        <v>231</v>
      </c>
      <c r="C205" s="265"/>
      <c r="D205" s="287"/>
      <c r="E205" s="287"/>
      <c r="F205" s="287"/>
      <c r="G205" s="288"/>
      <c r="H205" s="282"/>
      <c r="I205" s="283"/>
      <c r="J205" s="105"/>
      <c r="L205" s="171"/>
      <c r="M205" s="171"/>
      <c r="N205" s="171"/>
      <c r="O205" s="171"/>
      <c r="P205" s="171"/>
      <c r="Q205" s="171"/>
      <c r="R205" s="171"/>
      <c r="S205" s="171"/>
    </row>
    <row r="206" spans="2:22" ht="11.25" customHeight="1" x14ac:dyDescent="0.25">
      <c r="B206" s="105"/>
      <c r="C206" s="102"/>
      <c r="D206" s="102"/>
      <c r="E206" s="102"/>
      <c r="F206" s="102"/>
      <c r="G206" s="102"/>
      <c r="H206" s="102"/>
      <c r="I206" s="102"/>
      <c r="J206" s="102"/>
      <c r="L206" s="171"/>
      <c r="M206" s="171"/>
      <c r="N206" s="171"/>
      <c r="O206" s="171"/>
      <c r="P206" s="171"/>
      <c r="Q206" s="171"/>
      <c r="R206" s="171"/>
      <c r="S206" s="171"/>
    </row>
    <row r="207" spans="2:22" s="108" customFormat="1" ht="28.35" customHeight="1" x14ac:dyDescent="0.25">
      <c r="B207" s="275" t="s">
        <v>297</v>
      </c>
      <c r="C207" s="275"/>
      <c r="D207" s="275"/>
      <c r="E207" s="275"/>
      <c r="F207" s="275"/>
      <c r="G207" s="275"/>
      <c r="H207" s="275"/>
      <c r="I207" s="275"/>
      <c r="J207" s="275"/>
      <c r="K207" s="40"/>
      <c r="L207" s="171"/>
      <c r="M207" s="171"/>
      <c r="N207" s="171"/>
      <c r="O207" s="171"/>
      <c r="P207" s="171"/>
      <c r="Q207" s="171"/>
      <c r="R207" s="171"/>
      <c r="S207" s="171"/>
    </row>
    <row r="208" spans="2:22" ht="113.25" customHeight="1" x14ac:dyDescent="0.25">
      <c r="B208" s="279"/>
      <c r="C208" s="280"/>
      <c r="D208" s="280"/>
      <c r="E208" s="280"/>
      <c r="F208" s="280"/>
      <c r="G208" s="280"/>
      <c r="H208" s="280"/>
      <c r="I208" s="280"/>
      <c r="J208" s="281"/>
      <c r="L208" s="171"/>
      <c r="M208" s="171"/>
      <c r="N208" s="171"/>
      <c r="O208" s="171"/>
      <c r="P208" s="171"/>
      <c r="Q208" s="171"/>
      <c r="R208" s="171"/>
      <c r="S208" s="171"/>
    </row>
    <row r="209" spans="2:19" ht="14.1" customHeight="1" x14ac:dyDescent="0.25">
      <c r="B209" s="105"/>
      <c r="C209" s="102"/>
      <c r="D209" s="102"/>
      <c r="E209" s="102"/>
      <c r="F209" s="102"/>
      <c r="G209" s="102"/>
      <c r="H209" s="102"/>
      <c r="I209" s="102"/>
      <c r="J209" s="102"/>
    </row>
    <row r="210" spans="2:19" s="108" customFormat="1" ht="42.6" customHeight="1" x14ac:dyDescent="0.25">
      <c r="B210" s="236" t="s">
        <v>292</v>
      </c>
      <c r="C210" s="274"/>
      <c r="D210" s="274"/>
      <c r="E210" s="274"/>
      <c r="F210" s="274"/>
      <c r="G210" s="274"/>
      <c r="H210" s="274"/>
      <c r="I210" s="274"/>
      <c r="J210" s="274"/>
      <c r="K210" s="40"/>
      <c r="L210" s="176" t="s">
        <v>332</v>
      </c>
      <c r="M210" s="176"/>
      <c r="N210" s="176"/>
      <c r="O210" s="176"/>
      <c r="P210" s="176"/>
      <c r="Q210" s="176"/>
      <c r="R210" s="176"/>
      <c r="S210" s="176"/>
    </row>
    <row r="211" spans="2:19" ht="28.35" customHeight="1" x14ac:dyDescent="0.25">
      <c r="B211" s="188" t="s">
        <v>256</v>
      </c>
      <c r="C211" s="188"/>
      <c r="D211" s="188"/>
      <c r="E211" s="188"/>
      <c r="F211" s="188"/>
      <c r="G211" s="146"/>
      <c r="H211" s="276"/>
      <c r="I211" s="277"/>
      <c r="J211" s="105"/>
      <c r="L211" s="176"/>
      <c r="M211" s="176"/>
      <c r="N211" s="176"/>
      <c r="O211" s="176"/>
      <c r="P211" s="176"/>
      <c r="Q211" s="176"/>
      <c r="R211" s="176"/>
      <c r="S211" s="176"/>
    </row>
    <row r="212" spans="2:19" ht="31.5" customHeight="1" x14ac:dyDescent="0.25">
      <c r="B212" s="284" t="s">
        <v>24</v>
      </c>
      <c r="C212" s="285"/>
      <c r="D212" s="285"/>
      <c r="E212" s="285"/>
      <c r="F212" s="285"/>
      <c r="G212" s="285"/>
      <c r="H212" s="285"/>
      <c r="I212" s="285"/>
      <c r="J212" s="285"/>
      <c r="L212" s="176"/>
      <c r="M212" s="176"/>
      <c r="N212" s="176"/>
      <c r="O212" s="176"/>
      <c r="P212" s="176"/>
      <c r="Q212" s="176"/>
      <c r="R212" s="176"/>
      <c r="S212" s="176"/>
    </row>
    <row r="213" spans="2:19" s="90" customFormat="1" ht="28.5" customHeight="1" x14ac:dyDescent="0.25">
      <c r="B213" s="147" t="s">
        <v>23</v>
      </c>
      <c r="C213" s="295" t="s">
        <v>25</v>
      </c>
      <c r="D213" s="296"/>
      <c r="E213" s="301" t="s">
        <v>299</v>
      </c>
      <c r="F213" s="301"/>
      <c r="G213" s="301"/>
      <c r="H213" s="301" t="s">
        <v>300</v>
      </c>
      <c r="I213" s="301"/>
      <c r="J213" s="301"/>
      <c r="K213" s="40"/>
      <c r="L213" s="176"/>
      <c r="M213" s="176"/>
      <c r="N213" s="176"/>
      <c r="O213" s="176"/>
      <c r="P213" s="176"/>
      <c r="Q213" s="176"/>
      <c r="R213" s="176"/>
      <c r="S213" s="176"/>
    </row>
    <row r="214" spans="2:19" ht="14.1" customHeight="1" x14ac:dyDescent="0.25">
      <c r="B214" s="165">
        <v>1</v>
      </c>
      <c r="C214" s="289"/>
      <c r="D214" s="290"/>
      <c r="E214" s="291"/>
      <c r="F214" s="292"/>
      <c r="G214" s="293"/>
      <c r="H214" s="294"/>
      <c r="I214" s="294"/>
      <c r="J214" s="294"/>
      <c r="L214" s="340" t="s">
        <v>328</v>
      </c>
      <c r="M214" s="340"/>
      <c r="N214" s="340"/>
      <c r="O214" s="340"/>
      <c r="P214" s="340"/>
      <c r="Q214" s="340"/>
      <c r="R214" s="340"/>
      <c r="S214" s="340"/>
    </row>
    <row r="215" spans="2:19" ht="14.1" customHeight="1" x14ac:dyDescent="0.25">
      <c r="B215" s="165">
        <v>2</v>
      </c>
      <c r="C215" s="289"/>
      <c r="D215" s="290"/>
      <c r="E215" s="291"/>
      <c r="F215" s="292"/>
      <c r="G215" s="293"/>
      <c r="H215" s="294"/>
      <c r="I215" s="294"/>
      <c r="J215" s="294"/>
      <c r="L215" s="340"/>
      <c r="M215" s="340"/>
      <c r="N215" s="340"/>
      <c r="O215" s="340"/>
      <c r="P215" s="340"/>
      <c r="Q215" s="340"/>
      <c r="R215" s="340"/>
      <c r="S215" s="340"/>
    </row>
    <row r="216" spans="2:19" ht="14.1" customHeight="1" x14ac:dyDescent="0.25">
      <c r="B216" s="165">
        <v>3</v>
      </c>
      <c r="C216" s="289"/>
      <c r="D216" s="290"/>
      <c r="E216" s="291"/>
      <c r="F216" s="292"/>
      <c r="G216" s="293"/>
      <c r="H216" s="294"/>
      <c r="I216" s="294"/>
      <c r="J216" s="294"/>
      <c r="L216" s="176" t="s">
        <v>301</v>
      </c>
      <c r="M216" s="176"/>
      <c r="N216" s="176"/>
      <c r="O216" s="176"/>
      <c r="P216" s="176"/>
      <c r="Q216" s="176"/>
      <c r="R216" s="176"/>
      <c r="S216" s="176"/>
    </row>
    <row r="217" spans="2:19" ht="14.1" customHeight="1" x14ac:dyDescent="0.25">
      <c r="B217" s="165">
        <v>4</v>
      </c>
      <c r="C217" s="289"/>
      <c r="D217" s="290"/>
      <c r="E217" s="291"/>
      <c r="F217" s="292"/>
      <c r="G217" s="293"/>
      <c r="H217" s="294"/>
      <c r="I217" s="294"/>
      <c r="J217" s="294"/>
      <c r="L217" s="176"/>
      <c r="M217" s="176"/>
      <c r="N217" s="176"/>
      <c r="O217" s="176"/>
      <c r="P217" s="176"/>
      <c r="Q217" s="176"/>
      <c r="R217" s="176"/>
      <c r="S217" s="176"/>
    </row>
    <row r="218" spans="2:19" ht="14.1" customHeight="1" x14ac:dyDescent="0.25">
      <c r="B218" s="165">
        <v>5</v>
      </c>
      <c r="C218" s="289"/>
      <c r="D218" s="290"/>
      <c r="E218" s="291"/>
      <c r="F218" s="292"/>
      <c r="G218" s="293"/>
      <c r="H218" s="294"/>
      <c r="I218" s="294"/>
      <c r="J218" s="294"/>
      <c r="L218" s="176"/>
      <c r="M218" s="176"/>
      <c r="N218" s="176"/>
      <c r="O218" s="176"/>
      <c r="P218" s="176"/>
      <c r="Q218" s="176"/>
      <c r="R218" s="176"/>
      <c r="S218" s="176"/>
    </row>
    <row r="219" spans="2:19" ht="14.1" customHeight="1" x14ac:dyDescent="0.25">
      <c r="B219" s="165">
        <v>6</v>
      </c>
      <c r="C219" s="289"/>
      <c r="D219" s="290"/>
      <c r="E219" s="291"/>
      <c r="F219" s="292"/>
      <c r="G219" s="293"/>
      <c r="H219" s="294"/>
      <c r="I219" s="294"/>
      <c r="J219" s="294"/>
      <c r="M219" s="125"/>
      <c r="N219" s="125"/>
      <c r="O219" s="125"/>
      <c r="P219" s="125"/>
      <c r="Q219" s="125"/>
      <c r="R219" s="125"/>
      <c r="S219" s="125"/>
    </row>
    <row r="220" spans="2:19" ht="14.1" customHeight="1" x14ac:dyDescent="0.25">
      <c r="B220" s="165">
        <v>7</v>
      </c>
      <c r="C220" s="289"/>
      <c r="D220" s="290"/>
      <c r="E220" s="291"/>
      <c r="F220" s="292"/>
      <c r="G220" s="293"/>
      <c r="H220" s="294"/>
      <c r="I220" s="294"/>
      <c r="J220" s="294"/>
      <c r="L220" s="176" t="s">
        <v>333</v>
      </c>
      <c r="M220" s="176"/>
      <c r="N220" s="176"/>
      <c r="O220" s="176"/>
      <c r="P220" s="176"/>
      <c r="Q220" s="176"/>
      <c r="R220" s="176"/>
      <c r="S220" s="176"/>
    </row>
    <row r="221" spans="2:19" ht="14.1" customHeight="1" x14ac:dyDescent="0.25">
      <c r="B221" s="165">
        <v>8</v>
      </c>
      <c r="C221" s="289"/>
      <c r="D221" s="290"/>
      <c r="E221" s="291"/>
      <c r="F221" s="292"/>
      <c r="G221" s="293"/>
      <c r="H221" s="294"/>
      <c r="I221" s="294"/>
      <c r="J221" s="294"/>
      <c r="L221" s="176"/>
      <c r="M221" s="176"/>
      <c r="N221" s="176"/>
      <c r="O221" s="176"/>
      <c r="P221" s="176"/>
      <c r="Q221" s="176"/>
      <c r="R221" s="176"/>
      <c r="S221" s="176"/>
    </row>
    <row r="222" spans="2:19" ht="14.1" customHeight="1" x14ac:dyDescent="0.25">
      <c r="B222" s="165">
        <v>9</v>
      </c>
      <c r="C222" s="289"/>
      <c r="D222" s="290"/>
      <c r="E222" s="291"/>
      <c r="F222" s="292"/>
      <c r="G222" s="293"/>
      <c r="H222" s="294"/>
      <c r="I222" s="294"/>
      <c r="J222" s="294"/>
      <c r="L222" s="176"/>
      <c r="M222" s="176"/>
      <c r="N222" s="176"/>
      <c r="O222" s="176"/>
      <c r="P222" s="176"/>
      <c r="Q222" s="176"/>
      <c r="R222" s="176"/>
      <c r="S222" s="176"/>
    </row>
    <row r="223" spans="2:19" ht="14.1" customHeight="1" x14ac:dyDescent="0.25">
      <c r="B223" s="165">
        <v>10</v>
      </c>
      <c r="C223" s="289"/>
      <c r="D223" s="290"/>
      <c r="E223" s="291"/>
      <c r="F223" s="292"/>
      <c r="G223" s="293"/>
      <c r="H223" s="294"/>
      <c r="I223" s="294"/>
      <c r="J223" s="294"/>
      <c r="L223" s="176"/>
      <c r="M223" s="176"/>
      <c r="N223" s="176"/>
      <c r="O223" s="176"/>
      <c r="P223" s="176"/>
      <c r="Q223" s="176"/>
      <c r="R223" s="176"/>
      <c r="S223" s="176"/>
    </row>
    <row r="224" spans="2:19" ht="14.1" customHeight="1" x14ac:dyDescent="0.25">
      <c r="B224" s="165">
        <v>11</v>
      </c>
      <c r="C224" s="289"/>
      <c r="D224" s="290"/>
      <c r="E224" s="291"/>
      <c r="F224" s="292"/>
      <c r="G224" s="293"/>
      <c r="H224" s="294"/>
      <c r="I224" s="294"/>
      <c r="J224" s="294"/>
      <c r="L224" s="176"/>
      <c r="M224" s="176"/>
      <c r="N224" s="176"/>
      <c r="O224" s="176"/>
      <c r="P224" s="176"/>
      <c r="Q224" s="176"/>
      <c r="R224" s="176"/>
      <c r="S224" s="176"/>
    </row>
    <row r="225" spans="2:19" ht="14.1" customHeight="1" x14ac:dyDescent="0.25">
      <c r="B225" s="165">
        <v>12</v>
      </c>
      <c r="C225" s="289"/>
      <c r="D225" s="290"/>
      <c r="E225" s="291"/>
      <c r="F225" s="292"/>
      <c r="G225" s="293"/>
      <c r="H225" s="294"/>
      <c r="I225" s="294"/>
      <c r="J225" s="294"/>
      <c r="L225" s="176"/>
      <c r="M225" s="176"/>
      <c r="N225" s="176"/>
      <c r="O225" s="176"/>
      <c r="P225" s="176"/>
      <c r="Q225" s="176"/>
      <c r="R225" s="176"/>
      <c r="S225" s="176"/>
    </row>
    <row r="226" spans="2:19" ht="11.25" customHeight="1" x14ac:dyDescent="0.25">
      <c r="B226" s="105"/>
      <c r="C226" s="102"/>
      <c r="D226" s="102"/>
      <c r="E226" s="102"/>
      <c r="F226" s="102"/>
      <c r="G226" s="102"/>
      <c r="H226" s="102"/>
      <c r="I226" s="102"/>
      <c r="J226" s="102"/>
      <c r="L226" s="176"/>
      <c r="M226" s="176"/>
      <c r="N226" s="176"/>
      <c r="O226" s="176"/>
      <c r="P226" s="176"/>
      <c r="Q226" s="176"/>
      <c r="R226" s="176"/>
      <c r="S226" s="176"/>
    </row>
    <row r="227" spans="2:19" ht="28.35" customHeight="1" x14ac:dyDescent="0.25">
      <c r="B227" s="343" t="s">
        <v>302</v>
      </c>
      <c r="C227" s="344"/>
      <c r="D227" s="344"/>
      <c r="E227" s="344"/>
      <c r="F227" s="344"/>
      <c r="G227" s="344"/>
      <c r="H227" s="344"/>
      <c r="I227" s="344"/>
      <c r="J227" s="344"/>
      <c r="L227" s="176"/>
      <c r="M227" s="176"/>
      <c r="N227" s="176"/>
      <c r="O227" s="176"/>
      <c r="P227" s="176"/>
      <c r="Q227" s="176"/>
      <c r="R227" s="176"/>
      <c r="S227" s="176"/>
    </row>
    <row r="228" spans="2:19" ht="14.1" customHeight="1" x14ac:dyDescent="0.25">
      <c r="B228" s="148"/>
      <c r="C228" s="102"/>
      <c r="D228" s="102"/>
      <c r="E228" s="102"/>
      <c r="F228" s="149"/>
      <c r="G228" s="149"/>
      <c r="H228" s="149"/>
      <c r="I228" s="102"/>
      <c r="J228" s="149"/>
      <c r="L228" s="176"/>
      <c r="M228" s="176"/>
      <c r="N228" s="176"/>
      <c r="O228" s="176"/>
      <c r="P228" s="176"/>
      <c r="Q228" s="176"/>
      <c r="R228" s="176"/>
      <c r="S228" s="176"/>
    </row>
    <row r="229" spans="2:19" ht="14.1" customHeight="1" x14ac:dyDescent="0.25">
      <c r="B229" s="148"/>
      <c r="C229" s="102"/>
      <c r="D229" s="102"/>
      <c r="E229" s="102"/>
      <c r="F229" s="149"/>
      <c r="G229" s="149"/>
      <c r="H229" s="149"/>
      <c r="I229" s="102"/>
      <c r="J229" s="149"/>
      <c r="L229" s="176"/>
      <c r="M229" s="176"/>
      <c r="N229" s="176"/>
      <c r="O229" s="176"/>
      <c r="P229" s="176"/>
      <c r="Q229" s="176"/>
      <c r="R229" s="176"/>
      <c r="S229" s="176"/>
    </row>
    <row r="230" spans="2:19" ht="42.6" customHeight="1" x14ac:dyDescent="0.25">
      <c r="B230" s="297" t="s">
        <v>303</v>
      </c>
      <c r="C230" s="298"/>
      <c r="D230" s="298"/>
      <c r="E230" s="298"/>
      <c r="F230" s="298"/>
      <c r="G230" s="298"/>
      <c r="H230" s="298"/>
      <c r="I230" s="298"/>
      <c r="J230" s="298"/>
      <c r="L230" s="171" t="s">
        <v>304</v>
      </c>
      <c r="M230" s="171"/>
      <c r="N230" s="171"/>
      <c r="O230" s="171"/>
      <c r="P230" s="171"/>
      <c r="Q230" s="171"/>
      <c r="R230" s="171"/>
      <c r="S230" s="171"/>
    </row>
    <row r="231" spans="2:19" ht="14.1" customHeight="1" x14ac:dyDescent="0.25">
      <c r="B231" s="119"/>
      <c r="C231" s="150"/>
      <c r="D231" s="150"/>
      <c r="E231" s="150"/>
      <c r="F231" s="150"/>
      <c r="G231" s="150"/>
      <c r="H231" s="150"/>
      <c r="I231" s="150"/>
      <c r="J231" s="150"/>
      <c r="L231" s="171"/>
      <c r="M231" s="171"/>
      <c r="N231" s="171"/>
      <c r="O231" s="171"/>
      <c r="P231" s="171"/>
      <c r="Q231" s="171"/>
      <c r="R231" s="171"/>
      <c r="S231" s="171"/>
    </row>
    <row r="232" spans="2:19" ht="14.1" customHeight="1" x14ac:dyDescent="0.25">
      <c r="B232" s="119" t="s">
        <v>229</v>
      </c>
      <c r="C232" s="150"/>
      <c r="D232" s="150"/>
      <c r="E232" s="150"/>
      <c r="F232" s="150"/>
      <c r="G232" s="150"/>
      <c r="H232" s="299"/>
      <c r="I232" s="300"/>
      <c r="J232" s="150"/>
      <c r="L232" s="171"/>
      <c r="M232" s="171"/>
      <c r="N232" s="171"/>
      <c r="O232" s="171"/>
      <c r="P232" s="171"/>
      <c r="Q232" s="171"/>
      <c r="R232" s="171"/>
      <c r="S232" s="171"/>
    </row>
    <row r="233" spans="2:19" ht="14.1" customHeight="1" x14ac:dyDescent="0.25">
      <c r="G233" s="146"/>
      <c r="H233" s="146"/>
      <c r="I233" s="151"/>
      <c r="J233" s="150"/>
      <c r="L233" s="171"/>
      <c r="M233" s="171"/>
      <c r="N233" s="171"/>
      <c r="O233" s="171"/>
      <c r="P233" s="171"/>
      <c r="Q233" s="171"/>
      <c r="R233" s="171"/>
      <c r="S233" s="171"/>
    </row>
    <row r="234" spans="2:19" ht="14.1" customHeight="1" x14ac:dyDescent="0.25">
      <c r="B234" s="152" t="s">
        <v>305</v>
      </c>
      <c r="C234" s="152"/>
      <c r="D234" s="152"/>
      <c r="E234" s="152"/>
      <c r="F234" s="152"/>
      <c r="G234" s="150"/>
      <c r="H234" s="299"/>
      <c r="I234" s="300"/>
      <c r="J234" s="150"/>
      <c r="L234" s="171"/>
      <c r="M234" s="171"/>
      <c r="N234" s="171"/>
      <c r="O234" s="171"/>
      <c r="P234" s="171"/>
      <c r="Q234" s="171"/>
      <c r="R234" s="171"/>
      <c r="S234" s="171"/>
    </row>
    <row r="235" spans="2:19" ht="14.1" customHeight="1" x14ac:dyDescent="0.25">
      <c r="B235" s="119"/>
      <c r="C235" s="150"/>
      <c r="D235" s="150"/>
      <c r="E235" s="150"/>
      <c r="F235" s="150"/>
      <c r="G235" s="150"/>
      <c r="H235" s="146"/>
      <c r="I235" s="146"/>
      <c r="J235" s="150"/>
      <c r="L235" s="218"/>
      <c r="M235" s="218"/>
      <c r="N235" s="218"/>
      <c r="O235" s="218"/>
      <c r="P235" s="218"/>
      <c r="Q235" s="218"/>
      <c r="R235" s="218"/>
      <c r="S235" s="218"/>
    </row>
    <row r="236" spans="2:19" ht="14.1" customHeight="1" x14ac:dyDescent="0.25">
      <c r="B236" s="119"/>
      <c r="C236" s="150"/>
      <c r="D236" s="150"/>
      <c r="E236" s="150"/>
      <c r="F236" s="150"/>
      <c r="G236" s="150"/>
      <c r="H236" s="146"/>
      <c r="I236" s="146"/>
      <c r="J236" s="150"/>
      <c r="L236" s="171" t="s">
        <v>330</v>
      </c>
      <c r="M236" s="218"/>
      <c r="N236" s="218"/>
      <c r="O236" s="218"/>
      <c r="P236" s="218"/>
      <c r="Q236" s="218"/>
      <c r="R236" s="218"/>
      <c r="S236" s="218"/>
    </row>
    <row r="237" spans="2:19" ht="14.1" customHeight="1" x14ac:dyDescent="0.25">
      <c r="B237" s="106"/>
      <c r="C237" s="146"/>
      <c r="D237" s="146"/>
      <c r="E237" s="146"/>
      <c r="F237" s="146"/>
      <c r="G237" s="146"/>
      <c r="H237" s="146"/>
      <c r="I237" s="146"/>
      <c r="J237" s="153"/>
      <c r="L237" s="218"/>
      <c r="M237" s="218"/>
      <c r="N237" s="218"/>
      <c r="O237" s="218"/>
      <c r="P237" s="218"/>
      <c r="Q237" s="218"/>
      <c r="R237" s="218"/>
      <c r="S237" s="218"/>
    </row>
    <row r="238" spans="2:19" s="108" customFormat="1" ht="28.35" customHeight="1" x14ac:dyDescent="0.25">
      <c r="B238" s="202" t="s">
        <v>306</v>
      </c>
      <c r="C238" s="274"/>
      <c r="D238" s="274"/>
      <c r="E238" s="274"/>
      <c r="F238" s="274"/>
      <c r="G238" s="274"/>
      <c r="H238" s="274"/>
      <c r="I238" s="274"/>
      <c r="J238" s="274"/>
      <c r="K238" s="40"/>
      <c r="L238" s="171" t="s">
        <v>307</v>
      </c>
      <c r="M238" s="171"/>
      <c r="N238" s="171"/>
      <c r="O238" s="171"/>
      <c r="P238" s="171"/>
      <c r="Q238" s="171"/>
      <c r="R238" s="171"/>
      <c r="S238" s="171"/>
    </row>
    <row r="239" spans="2:19" s="108" customFormat="1" ht="28.35" customHeight="1" x14ac:dyDescent="0.25">
      <c r="B239" s="202" t="s">
        <v>308</v>
      </c>
      <c r="C239" s="202"/>
      <c r="D239" s="202"/>
      <c r="E239" s="202"/>
      <c r="F239" s="202"/>
      <c r="G239" s="202"/>
      <c r="H239" s="202"/>
      <c r="I239" s="202"/>
      <c r="J239" s="202"/>
      <c r="K239" s="40"/>
      <c r="L239" s="171"/>
      <c r="M239" s="171"/>
      <c r="N239" s="171"/>
      <c r="O239" s="171"/>
      <c r="P239" s="171"/>
      <c r="Q239" s="171"/>
      <c r="R239" s="171"/>
      <c r="S239" s="171"/>
    </row>
    <row r="240" spans="2:19" ht="14.1" customHeight="1" x14ac:dyDescent="0.25">
      <c r="B240" s="106"/>
      <c r="C240" s="146"/>
      <c r="D240" s="146"/>
      <c r="E240" s="146"/>
      <c r="F240" s="146"/>
      <c r="G240" s="146"/>
      <c r="H240" s="146"/>
      <c r="I240" s="153"/>
      <c r="J240" s="153"/>
      <c r="L240" s="171" t="s">
        <v>309</v>
      </c>
      <c r="M240" s="171"/>
      <c r="N240" s="171"/>
      <c r="O240" s="171"/>
      <c r="P240" s="171"/>
      <c r="Q240" s="171"/>
      <c r="R240" s="171"/>
      <c r="S240" s="171"/>
    </row>
    <row r="241" spans="2:19" ht="14.1" customHeight="1" x14ac:dyDescent="0.25">
      <c r="B241" s="106" t="s">
        <v>232</v>
      </c>
      <c r="C241" s="25"/>
      <c r="D241" s="153"/>
      <c r="E241" s="141"/>
      <c r="F241" s="146" t="s">
        <v>233</v>
      </c>
      <c r="G241" s="345"/>
      <c r="H241" s="346"/>
      <c r="I241" s="347"/>
      <c r="J241" s="153"/>
      <c r="L241" s="171"/>
      <c r="M241" s="171"/>
      <c r="N241" s="171"/>
      <c r="O241" s="171"/>
      <c r="P241" s="171"/>
      <c r="Q241" s="171"/>
      <c r="R241" s="171"/>
      <c r="S241" s="171"/>
    </row>
    <row r="242" spans="2:19" ht="14.1" customHeight="1" x14ac:dyDescent="0.25">
      <c r="B242" s="106"/>
      <c r="C242" s="146"/>
      <c r="D242" s="146"/>
      <c r="E242" s="146"/>
      <c r="F242" s="146"/>
      <c r="G242" s="146"/>
      <c r="H242" s="146"/>
      <c r="I242" s="153"/>
      <c r="J242" s="153"/>
      <c r="L242" s="171"/>
      <c r="M242" s="171"/>
      <c r="N242" s="171"/>
      <c r="O242" s="171"/>
      <c r="P242" s="171"/>
      <c r="Q242" s="171"/>
      <c r="R242" s="171"/>
      <c r="S242" s="171"/>
    </row>
    <row r="243" spans="2:19" s="108" customFormat="1" ht="42.6" customHeight="1" x14ac:dyDescent="0.25">
      <c r="B243" s="202" t="s">
        <v>310</v>
      </c>
      <c r="C243" s="202"/>
      <c r="D243" s="202"/>
      <c r="E243" s="202"/>
      <c r="F243" s="202"/>
      <c r="G243" s="202"/>
      <c r="H243" s="202"/>
      <c r="I243" s="202"/>
      <c r="J243" s="202"/>
      <c r="K243" s="40"/>
      <c r="L243" s="171" t="s">
        <v>311</v>
      </c>
      <c r="M243" s="171"/>
      <c r="N243" s="171"/>
      <c r="O243" s="171"/>
      <c r="P243" s="171"/>
      <c r="Q243" s="171"/>
      <c r="R243" s="171"/>
      <c r="S243" s="171"/>
    </row>
    <row r="244" spans="2:19" ht="14.1" customHeight="1" x14ac:dyDescent="0.25">
      <c r="B244" s="119"/>
      <c r="C244" s="205" t="s">
        <v>27</v>
      </c>
      <c r="D244" s="205"/>
      <c r="E244" s="205"/>
      <c r="F244" s="154"/>
      <c r="G244" s="154"/>
      <c r="H244" s="203"/>
      <c r="I244" s="204"/>
      <c r="J244" s="154"/>
      <c r="L244" s="171"/>
      <c r="M244" s="171"/>
      <c r="N244" s="171"/>
      <c r="O244" s="171"/>
      <c r="P244" s="171"/>
      <c r="Q244" s="171"/>
      <c r="R244" s="171"/>
      <c r="S244" s="171"/>
    </row>
    <row r="245" spans="2:19" ht="14.1" customHeight="1" x14ac:dyDescent="0.25">
      <c r="B245" s="119"/>
      <c r="C245" s="205" t="s">
        <v>28</v>
      </c>
      <c r="D245" s="205"/>
      <c r="E245" s="205"/>
      <c r="F245" s="154"/>
      <c r="G245" s="154"/>
      <c r="H245" s="203"/>
      <c r="I245" s="204"/>
      <c r="J245" s="154"/>
      <c r="L245" s="171"/>
      <c r="M245" s="171"/>
      <c r="N245" s="171"/>
      <c r="O245" s="171"/>
      <c r="P245" s="171"/>
      <c r="Q245" s="171"/>
      <c r="R245" s="171"/>
      <c r="S245" s="171"/>
    </row>
    <row r="246" spans="2:19" ht="14.1" customHeight="1" x14ac:dyDescent="0.25">
      <c r="B246" s="119"/>
      <c r="C246" s="205" t="s">
        <v>29</v>
      </c>
      <c r="D246" s="205"/>
      <c r="E246" s="205"/>
      <c r="F246" s="154"/>
      <c r="G246" s="154"/>
      <c r="H246" s="203"/>
      <c r="I246" s="204"/>
      <c r="J246" s="154"/>
      <c r="L246" s="125"/>
      <c r="M246" s="114"/>
      <c r="N246" s="114"/>
      <c r="O246" s="114"/>
      <c r="P246" s="114"/>
      <c r="Q246" s="114"/>
      <c r="R246" s="114"/>
      <c r="S246" s="114"/>
    </row>
    <row r="247" spans="2:19" ht="14.1" customHeight="1" x14ac:dyDescent="0.25">
      <c r="B247" s="119"/>
      <c r="C247" s="205" t="s">
        <v>114</v>
      </c>
      <c r="D247" s="205"/>
      <c r="E247" s="205"/>
      <c r="F247" s="154"/>
      <c r="G247" s="154"/>
      <c r="H247" s="203"/>
      <c r="I247" s="204"/>
      <c r="J247" s="154"/>
      <c r="L247" s="125"/>
      <c r="M247" s="114"/>
      <c r="N247" s="114"/>
      <c r="O247" s="114"/>
      <c r="P247" s="114"/>
      <c r="Q247" s="114"/>
      <c r="R247" s="114"/>
      <c r="S247" s="114"/>
    </row>
    <row r="248" spans="2:19" ht="14.1" customHeight="1" x14ac:dyDescent="0.25">
      <c r="B248" s="119"/>
      <c r="C248" s="205" t="s">
        <v>30</v>
      </c>
      <c r="D248" s="205"/>
      <c r="E248" s="205"/>
      <c r="F248" s="154"/>
      <c r="G248" s="154"/>
      <c r="H248" s="203"/>
      <c r="I248" s="204"/>
      <c r="J248" s="154"/>
      <c r="L248" s="125"/>
      <c r="M248" s="114"/>
      <c r="N248" s="114"/>
      <c r="O248" s="114"/>
      <c r="P248" s="114"/>
      <c r="Q248" s="114"/>
      <c r="R248" s="114"/>
      <c r="S248" s="114"/>
    </row>
    <row r="249" spans="2:19" ht="14.1" customHeight="1" x14ac:dyDescent="0.25">
      <c r="B249" s="119"/>
      <c r="C249" s="205" t="s">
        <v>31</v>
      </c>
      <c r="D249" s="205"/>
      <c r="E249" s="205"/>
      <c r="F249" s="154"/>
      <c r="G249" s="154"/>
      <c r="H249" s="203"/>
      <c r="I249" s="204"/>
      <c r="J249" s="154"/>
      <c r="L249" s="125"/>
      <c r="M249" s="114"/>
      <c r="N249" s="114"/>
      <c r="O249" s="114"/>
      <c r="P249" s="114"/>
      <c r="Q249" s="114"/>
      <c r="R249" s="114"/>
      <c r="S249" s="114"/>
    </row>
    <row r="250" spans="2:19" ht="14.1" customHeight="1" x14ac:dyDescent="0.25">
      <c r="B250" s="119"/>
      <c r="C250" s="205" t="s">
        <v>32</v>
      </c>
      <c r="D250" s="205"/>
      <c r="E250" s="205"/>
      <c r="F250" s="154"/>
      <c r="G250" s="154"/>
      <c r="H250" s="203"/>
      <c r="I250" s="204"/>
      <c r="J250" s="154"/>
      <c r="L250" s="125"/>
      <c r="M250" s="114"/>
      <c r="N250" s="114"/>
      <c r="O250" s="114"/>
      <c r="P250" s="114"/>
      <c r="Q250" s="114"/>
      <c r="R250" s="114"/>
      <c r="S250" s="114"/>
    </row>
    <row r="251" spans="2:19" ht="28.35" customHeight="1" x14ac:dyDescent="0.25">
      <c r="B251" s="188" t="s">
        <v>296</v>
      </c>
      <c r="C251" s="188"/>
      <c r="D251" s="188"/>
      <c r="E251" s="119"/>
      <c r="F251" s="119"/>
      <c r="G251" s="119"/>
      <c r="H251" s="119"/>
      <c r="I251" s="119"/>
      <c r="J251" s="154"/>
      <c r="L251" s="125"/>
      <c r="M251" s="114"/>
      <c r="N251" s="114"/>
      <c r="O251" s="114"/>
      <c r="P251" s="114"/>
      <c r="Q251" s="114"/>
      <c r="R251" s="114"/>
      <c r="S251" s="114"/>
    </row>
    <row r="252" spans="2:19" ht="170.1" customHeight="1" x14ac:dyDescent="0.25">
      <c r="B252" s="213"/>
      <c r="C252" s="214"/>
      <c r="D252" s="214"/>
      <c r="E252" s="214"/>
      <c r="F252" s="214"/>
      <c r="G252" s="214"/>
      <c r="H252" s="214"/>
      <c r="I252" s="214"/>
      <c r="J252" s="215"/>
      <c r="L252" s="125"/>
      <c r="M252" s="114"/>
      <c r="N252" s="114"/>
      <c r="O252" s="114"/>
      <c r="P252" s="114"/>
      <c r="Q252" s="114"/>
      <c r="R252" s="114"/>
      <c r="S252" s="114"/>
    </row>
    <row r="253" spans="2:19" ht="14.1" customHeight="1" x14ac:dyDescent="0.25">
      <c r="B253" s="106"/>
      <c r="C253" s="146"/>
      <c r="D253" s="146"/>
      <c r="E253" s="146"/>
      <c r="F253" s="146"/>
      <c r="G253" s="146"/>
      <c r="H253" s="146"/>
      <c r="I253" s="151"/>
      <c r="J253" s="151"/>
      <c r="L253" s="125"/>
      <c r="M253" s="114"/>
      <c r="N253" s="114"/>
      <c r="O253" s="114"/>
      <c r="P253" s="114"/>
      <c r="Q253" s="114"/>
      <c r="R253" s="114"/>
      <c r="S253" s="114"/>
    </row>
    <row r="254" spans="2:19" s="108" customFormat="1" ht="27.95" customHeight="1" x14ac:dyDescent="0.25">
      <c r="B254" s="236" t="s">
        <v>312</v>
      </c>
      <c r="C254" s="202"/>
      <c r="D254" s="202"/>
      <c r="E254" s="202"/>
      <c r="F254" s="202"/>
      <c r="G254" s="202"/>
      <c r="H254" s="202"/>
      <c r="I254" s="202"/>
      <c r="J254" s="202"/>
      <c r="K254" s="40"/>
      <c r="L254" s="212" t="s">
        <v>313</v>
      </c>
      <c r="M254" s="212"/>
      <c r="N254" s="212"/>
      <c r="O254" s="212"/>
      <c r="P254" s="212"/>
      <c r="Q254" s="212"/>
      <c r="R254" s="212"/>
      <c r="S254" s="212"/>
    </row>
    <row r="255" spans="2:19" ht="14.1" customHeight="1" x14ac:dyDescent="0.25">
      <c r="B255" s="119"/>
      <c r="C255" s="205" t="s">
        <v>33</v>
      </c>
      <c r="D255" s="205"/>
      <c r="E255" s="205"/>
      <c r="F255" s="154"/>
      <c r="G255" s="154"/>
      <c r="H255" s="203"/>
      <c r="I255" s="204"/>
      <c r="J255" s="154"/>
      <c r="L255" s="125"/>
      <c r="M255" s="114"/>
      <c r="N255" s="114"/>
      <c r="O255" s="114"/>
      <c r="P255" s="114"/>
      <c r="Q255" s="114"/>
      <c r="R255" s="114"/>
      <c r="S255" s="114"/>
    </row>
    <row r="256" spans="2:19" ht="14.1" customHeight="1" x14ac:dyDescent="0.25">
      <c r="B256" s="119"/>
      <c r="C256" s="205" t="s">
        <v>34</v>
      </c>
      <c r="D256" s="205"/>
      <c r="E256" s="205"/>
      <c r="F256" s="154"/>
      <c r="G256" s="154"/>
      <c r="H256" s="203"/>
      <c r="I256" s="204"/>
      <c r="J256" s="154"/>
      <c r="L256" s="125"/>
      <c r="M256" s="114"/>
      <c r="N256" s="114"/>
      <c r="O256" s="114"/>
      <c r="P256" s="114"/>
      <c r="Q256" s="114"/>
      <c r="R256" s="114"/>
      <c r="S256" s="114"/>
    </row>
    <row r="257" spans="2:19" ht="14.1" customHeight="1" x14ac:dyDescent="0.25">
      <c r="B257" s="119"/>
      <c r="C257" s="205" t="s">
        <v>35</v>
      </c>
      <c r="D257" s="205"/>
      <c r="E257" s="205"/>
      <c r="F257" s="154"/>
      <c r="G257" s="154"/>
      <c r="H257" s="203"/>
      <c r="I257" s="204"/>
      <c r="J257" s="154"/>
      <c r="L257" s="125"/>
      <c r="M257" s="114"/>
      <c r="N257" s="114"/>
      <c r="O257" s="114"/>
      <c r="P257" s="114"/>
      <c r="Q257" s="114"/>
      <c r="R257" s="114"/>
      <c r="S257" s="114"/>
    </row>
    <row r="258" spans="2:19" ht="14.1" customHeight="1" x14ac:dyDescent="0.25">
      <c r="B258" s="119"/>
      <c r="C258" s="205" t="s">
        <v>36</v>
      </c>
      <c r="D258" s="205"/>
      <c r="E258" s="205"/>
      <c r="F258" s="154"/>
      <c r="G258" s="154"/>
      <c r="H258" s="203"/>
      <c r="I258" s="204"/>
      <c r="J258" s="154"/>
      <c r="L258" s="125"/>
      <c r="M258" s="114"/>
      <c r="N258" s="114"/>
      <c r="O258" s="114"/>
      <c r="P258" s="114"/>
      <c r="Q258" s="114"/>
      <c r="R258" s="114"/>
      <c r="S258" s="114"/>
    </row>
    <row r="259" spans="2:19" ht="28.35" customHeight="1" x14ac:dyDescent="0.25">
      <c r="B259" s="188" t="s">
        <v>158</v>
      </c>
      <c r="C259" s="188"/>
      <c r="D259" s="188"/>
      <c r="E259" s="119"/>
      <c r="F259" s="119"/>
      <c r="G259" s="119"/>
      <c r="H259" s="119"/>
      <c r="I259" s="119"/>
      <c r="J259" s="154"/>
      <c r="L259" s="125"/>
      <c r="M259" s="114"/>
      <c r="N259" s="114"/>
      <c r="O259" s="114"/>
      <c r="P259" s="114"/>
      <c r="Q259" s="114"/>
      <c r="R259" s="114"/>
      <c r="S259" s="114"/>
    </row>
    <row r="260" spans="2:19" ht="56.85" customHeight="1" x14ac:dyDescent="0.25">
      <c r="B260" s="314"/>
      <c r="C260" s="315"/>
      <c r="D260" s="315"/>
      <c r="E260" s="315"/>
      <c r="F260" s="315"/>
      <c r="G260" s="315"/>
      <c r="H260" s="315"/>
      <c r="I260" s="315"/>
      <c r="J260" s="316"/>
      <c r="L260" s="125"/>
      <c r="M260" s="114"/>
      <c r="N260" s="114"/>
      <c r="O260" s="114"/>
      <c r="P260" s="114"/>
      <c r="Q260" s="114"/>
      <c r="R260" s="114"/>
      <c r="S260" s="114"/>
    </row>
    <row r="261" spans="2:19" ht="14.1" customHeight="1" x14ac:dyDescent="0.25">
      <c r="B261" s="106"/>
      <c r="C261" s="146"/>
      <c r="D261" s="146"/>
      <c r="E261" s="146"/>
      <c r="F261" s="146"/>
      <c r="G261" s="146"/>
      <c r="H261" s="146"/>
      <c r="I261" s="151"/>
      <c r="J261" s="151"/>
      <c r="L261" s="155"/>
      <c r="M261" s="156"/>
      <c r="N261" s="156"/>
      <c r="O261" s="156"/>
      <c r="P261" s="156"/>
      <c r="Q261" s="156"/>
      <c r="R261" s="156"/>
      <c r="S261" s="156"/>
    </row>
    <row r="262" spans="2:19" ht="14.1" customHeight="1" x14ac:dyDescent="0.25">
      <c r="B262" s="116"/>
      <c r="C262" s="188" t="s">
        <v>293</v>
      </c>
      <c r="D262" s="188"/>
      <c r="E262" s="188"/>
      <c r="F262" s="188"/>
      <c r="G262" s="207"/>
      <c r="H262" s="208"/>
      <c r="I262" s="209"/>
      <c r="J262" s="151"/>
      <c r="L262" s="155"/>
      <c r="M262" s="156"/>
      <c r="N262" s="156"/>
      <c r="O262" s="156"/>
      <c r="P262" s="156"/>
      <c r="Q262" s="156"/>
      <c r="R262" s="156"/>
      <c r="S262" s="156"/>
    </row>
    <row r="263" spans="2:19" ht="14.1" customHeight="1" x14ac:dyDescent="0.25">
      <c r="B263" s="146"/>
      <c r="C263" s="188"/>
      <c r="D263" s="188"/>
      <c r="E263" s="188"/>
      <c r="F263" s="188"/>
      <c r="G263" s="207"/>
      <c r="H263" s="210"/>
      <c r="I263" s="211"/>
      <c r="J263" s="151"/>
      <c r="L263" s="155"/>
      <c r="M263" s="156"/>
      <c r="N263" s="156"/>
      <c r="O263" s="156"/>
      <c r="P263" s="156"/>
      <c r="Q263" s="156"/>
      <c r="R263" s="156"/>
      <c r="S263" s="156"/>
    </row>
    <row r="264" spans="2:19" ht="14.1" customHeight="1" x14ac:dyDescent="0.25">
      <c r="B264" s="106"/>
      <c r="C264" s="146"/>
      <c r="D264" s="146"/>
      <c r="E264" s="146"/>
      <c r="F264" s="146"/>
      <c r="G264" s="146"/>
      <c r="H264" s="146"/>
      <c r="I264" s="151"/>
      <c r="J264" s="151"/>
      <c r="L264" s="155"/>
      <c r="M264" s="156"/>
      <c r="N264" s="156"/>
      <c r="O264" s="156"/>
      <c r="P264" s="156"/>
      <c r="Q264" s="156"/>
      <c r="R264" s="156"/>
      <c r="S264" s="156"/>
    </row>
    <row r="265" spans="2:19" s="108" customFormat="1" ht="27.95" customHeight="1" x14ac:dyDescent="0.25">
      <c r="B265" s="202" t="s">
        <v>314</v>
      </c>
      <c r="C265" s="202"/>
      <c r="D265" s="202"/>
      <c r="E265" s="202"/>
      <c r="F265" s="202"/>
      <c r="G265" s="202"/>
      <c r="H265" s="202"/>
      <c r="I265" s="202"/>
      <c r="J265" s="202"/>
      <c r="K265" s="40"/>
      <c r="L265" s="171" t="s">
        <v>315</v>
      </c>
      <c r="M265" s="171"/>
      <c r="N265" s="171"/>
      <c r="O265" s="171"/>
      <c r="P265" s="171"/>
      <c r="Q265" s="171"/>
      <c r="R265" s="171"/>
      <c r="S265" s="171"/>
    </row>
    <row r="266" spans="2:19" ht="15" customHeight="1" x14ac:dyDescent="0.25">
      <c r="B266" s="119"/>
      <c r="C266" s="119"/>
      <c r="D266" s="119"/>
      <c r="E266" s="119"/>
      <c r="F266" s="119"/>
      <c r="G266" s="119"/>
      <c r="H266" s="119"/>
      <c r="I266" s="119"/>
      <c r="J266" s="119"/>
      <c r="L266" s="171"/>
      <c r="M266" s="171"/>
      <c r="N266" s="171"/>
      <c r="O266" s="171"/>
      <c r="P266" s="171"/>
      <c r="Q266" s="171"/>
      <c r="R266" s="171"/>
      <c r="S266" s="171"/>
    </row>
    <row r="267" spans="2:19" ht="14.1" customHeight="1" x14ac:dyDescent="0.25">
      <c r="B267" s="116"/>
      <c r="C267" s="188" t="s">
        <v>234</v>
      </c>
      <c r="D267" s="188"/>
      <c r="E267" s="188"/>
      <c r="F267" s="188"/>
      <c r="G267" s="207"/>
      <c r="H267" s="335"/>
      <c r="I267" s="336"/>
      <c r="J267" s="151"/>
      <c r="L267" s="171"/>
      <c r="M267" s="171"/>
      <c r="N267" s="171"/>
      <c r="O267" s="171"/>
      <c r="P267" s="171"/>
      <c r="Q267" s="171"/>
      <c r="R267" s="171"/>
      <c r="S267" s="171"/>
    </row>
    <row r="268" spans="2:19" ht="14.1" customHeight="1" x14ac:dyDescent="0.25">
      <c r="B268" s="146"/>
      <c r="C268" s="188"/>
      <c r="D268" s="188"/>
      <c r="E268" s="188"/>
      <c r="F268" s="188"/>
      <c r="G268" s="207"/>
      <c r="H268" s="337"/>
      <c r="I268" s="338"/>
      <c r="J268" s="151"/>
      <c r="L268" s="155"/>
      <c r="M268" s="156"/>
      <c r="N268" s="156"/>
      <c r="O268" s="156"/>
      <c r="P268" s="156"/>
      <c r="Q268" s="156"/>
      <c r="R268" s="156"/>
      <c r="S268" s="156"/>
    </row>
    <row r="269" spans="2:19" x14ac:dyDescent="0.25">
      <c r="B269" s="119"/>
      <c r="C269" s="116"/>
      <c r="D269" s="116"/>
      <c r="E269" s="116"/>
      <c r="F269" s="116"/>
      <c r="G269" s="116"/>
      <c r="H269" s="119"/>
      <c r="I269" s="119"/>
      <c r="J269" s="119"/>
    </row>
    <row r="270" spans="2:19" ht="14.1" customHeight="1" x14ac:dyDescent="0.25">
      <c r="B270" s="116"/>
      <c r="C270" s="188" t="s">
        <v>235</v>
      </c>
      <c r="D270" s="188"/>
      <c r="E270" s="188"/>
      <c r="F270" s="188"/>
      <c r="G270" s="207"/>
      <c r="H270" s="335"/>
      <c r="I270" s="336"/>
      <c r="J270" s="151"/>
      <c r="L270" s="155"/>
      <c r="M270" s="156"/>
      <c r="N270" s="156"/>
      <c r="O270" s="156"/>
      <c r="P270" s="156"/>
      <c r="Q270" s="156"/>
      <c r="R270" s="156"/>
      <c r="S270" s="156"/>
    </row>
    <row r="271" spans="2:19" ht="14.1" customHeight="1" x14ac:dyDescent="0.25">
      <c r="B271" s="146"/>
      <c r="C271" s="188"/>
      <c r="D271" s="188"/>
      <c r="E271" s="188"/>
      <c r="F271" s="188"/>
      <c r="G271" s="207"/>
      <c r="H271" s="337"/>
      <c r="I271" s="338"/>
      <c r="J271" s="151"/>
      <c r="L271" s="155"/>
      <c r="M271" s="156"/>
      <c r="N271" s="156"/>
      <c r="O271" s="156"/>
      <c r="P271" s="156"/>
      <c r="Q271" s="156"/>
      <c r="R271" s="156"/>
      <c r="S271" s="156"/>
    </row>
    <row r="272" spans="2:19" ht="15" customHeight="1" x14ac:dyDescent="0.25">
      <c r="B272" s="148"/>
      <c r="C272" s="157"/>
      <c r="D272" s="157"/>
      <c r="E272" s="157"/>
      <c r="F272" s="157"/>
      <c r="G272" s="157"/>
      <c r="H272" s="148"/>
      <c r="I272" s="148"/>
      <c r="J272" s="148"/>
      <c r="L272" s="155"/>
    </row>
    <row r="273" spans="2:19" ht="14.1" customHeight="1" x14ac:dyDescent="0.25">
      <c r="B273" s="157"/>
      <c r="C273" s="188" t="s">
        <v>236</v>
      </c>
      <c r="D273" s="188"/>
      <c r="E273" s="188"/>
      <c r="F273" s="188"/>
      <c r="G273" s="207"/>
      <c r="H273" s="302"/>
      <c r="I273" s="304"/>
      <c r="J273" s="153"/>
      <c r="L273" s="155"/>
      <c r="M273" s="156"/>
      <c r="N273" s="156"/>
      <c r="O273" s="156"/>
      <c r="P273" s="156"/>
      <c r="Q273" s="156"/>
      <c r="R273" s="156"/>
      <c r="S273" s="156"/>
    </row>
    <row r="274" spans="2:19" ht="14.1" customHeight="1" x14ac:dyDescent="0.25">
      <c r="B274" s="146"/>
      <c r="C274" s="188"/>
      <c r="D274" s="188"/>
      <c r="E274" s="188"/>
      <c r="F274" s="188"/>
      <c r="G274" s="207"/>
      <c r="H274" s="305"/>
      <c r="I274" s="307"/>
      <c r="J274" s="153"/>
      <c r="L274" s="155"/>
      <c r="M274" s="156"/>
      <c r="N274" s="156"/>
      <c r="O274" s="156"/>
      <c r="P274" s="156"/>
      <c r="Q274" s="156"/>
      <c r="R274" s="156"/>
      <c r="S274" s="156"/>
    </row>
    <row r="275" spans="2:19" ht="14.1" customHeight="1" x14ac:dyDescent="0.25">
      <c r="B275" s="106"/>
      <c r="C275" s="146"/>
      <c r="D275" s="146"/>
      <c r="E275" s="146"/>
      <c r="F275" s="146"/>
      <c r="G275" s="146"/>
      <c r="H275" s="146"/>
      <c r="I275" s="153"/>
      <c r="J275" s="153"/>
      <c r="L275" s="155"/>
      <c r="M275" s="156"/>
      <c r="N275" s="156"/>
      <c r="O275" s="156"/>
      <c r="P275" s="156"/>
      <c r="Q275" s="156"/>
      <c r="R275" s="156"/>
      <c r="S275" s="156"/>
    </row>
    <row r="276" spans="2:19" ht="27.75" customHeight="1" x14ac:dyDescent="0.25">
      <c r="B276" s="188" t="s">
        <v>334</v>
      </c>
      <c r="C276" s="188"/>
      <c r="D276" s="188"/>
      <c r="E276" s="188"/>
      <c r="F276" s="188"/>
      <c r="G276" s="188"/>
      <c r="H276" s="188"/>
      <c r="I276" s="188"/>
      <c r="J276" s="188"/>
      <c r="L276" s="155"/>
      <c r="M276" s="156"/>
      <c r="N276" s="156"/>
      <c r="O276" s="156"/>
      <c r="P276" s="156"/>
      <c r="Q276" s="156"/>
      <c r="R276" s="156"/>
      <c r="S276" s="156"/>
    </row>
    <row r="277" spans="2:19" ht="170.1" customHeight="1" x14ac:dyDescent="0.25">
      <c r="B277" s="308"/>
      <c r="C277" s="309"/>
      <c r="D277" s="309"/>
      <c r="E277" s="309"/>
      <c r="F277" s="309"/>
      <c r="G277" s="309"/>
      <c r="H277" s="309"/>
      <c r="I277" s="309"/>
      <c r="J277" s="310"/>
      <c r="L277" s="155"/>
      <c r="M277" s="114"/>
      <c r="N277" s="114"/>
      <c r="O277" s="114"/>
      <c r="P277" s="114"/>
      <c r="Q277" s="114"/>
      <c r="R277" s="114"/>
      <c r="S277" s="114"/>
    </row>
    <row r="278" spans="2:19" ht="14.1" customHeight="1" x14ac:dyDescent="0.25">
      <c r="B278" s="106"/>
      <c r="C278" s="146"/>
      <c r="D278" s="146"/>
      <c r="E278" s="146"/>
      <c r="F278" s="146"/>
      <c r="G278" s="146"/>
      <c r="H278" s="146"/>
      <c r="I278" s="153"/>
      <c r="J278" s="153"/>
      <c r="L278" s="155"/>
      <c r="M278" s="156"/>
      <c r="N278" s="156"/>
      <c r="O278" s="156"/>
      <c r="P278" s="156"/>
      <c r="Q278" s="156"/>
      <c r="R278" s="156"/>
      <c r="S278" s="156"/>
    </row>
    <row r="279" spans="2:19" s="108" customFormat="1" ht="27.95" customHeight="1" x14ac:dyDescent="0.25">
      <c r="B279" s="206" t="s">
        <v>316</v>
      </c>
      <c r="C279" s="206"/>
      <c r="D279" s="206"/>
      <c r="E279" s="206"/>
      <c r="F279" s="206"/>
      <c r="G279" s="206"/>
      <c r="H279" s="206"/>
      <c r="I279" s="206"/>
      <c r="J279" s="206"/>
      <c r="K279" s="40"/>
      <c r="L279" s="171" t="s">
        <v>317</v>
      </c>
      <c r="M279" s="171"/>
      <c r="N279" s="171"/>
      <c r="O279" s="171"/>
      <c r="P279" s="171"/>
      <c r="Q279" s="171"/>
      <c r="R279" s="171"/>
      <c r="S279" s="171"/>
    </row>
    <row r="280" spans="2:19" ht="12" customHeight="1" x14ac:dyDescent="0.25">
      <c r="B280" s="148"/>
      <c r="C280" s="158"/>
      <c r="D280" s="158"/>
      <c r="E280" s="159"/>
      <c r="F280" s="159"/>
      <c r="G280" s="159"/>
      <c r="H280" s="159"/>
      <c r="I280" s="159"/>
      <c r="J280" s="159"/>
      <c r="L280" s="171"/>
      <c r="M280" s="171"/>
      <c r="N280" s="171"/>
      <c r="O280" s="171"/>
      <c r="P280" s="171"/>
      <c r="Q280" s="171"/>
      <c r="R280" s="171"/>
      <c r="S280" s="171"/>
    </row>
    <row r="281" spans="2:19" ht="28.35" customHeight="1" x14ac:dyDescent="0.25">
      <c r="B281" s="275" t="s">
        <v>237</v>
      </c>
      <c r="C281" s="275"/>
      <c r="D281" s="275"/>
      <c r="E281" s="275"/>
      <c r="F281" s="275"/>
      <c r="G281" s="275"/>
      <c r="H281" s="275"/>
      <c r="I281" s="275"/>
      <c r="J281" s="275"/>
      <c r="L281" s="171"/>
      <c r="M281" s="171"/>
      <c r="N281" s="171"/>
      <c r="O281" s="171"/>
      <c r="P281" s="171"/>
      <c r="Q281" s="171"/>
      <c r="R281" s="171"/>
      <c r="S281" s="171"/>
    </row>
    <row r="282" spans="2:19" ht="42.6" customHeight="1" x14ac:dyDescent="0.25">
      <c r="B282" s="311"/>
      <c r="C282" s="312"/>
      <c r="D282" s="312"/>
      <c r="E282" s="312"/>
      <c r="F282" s="312"/>
      <c r="G282" s="312"/>
      <c r="H282" s="312"/>
      <c r="I282" s="312"/>
      <c r="J282" s="313"/>
      <c r="L282" s="125"/>
      <c r="M282" s="114"/>
      <c r="N282" s="114"/>
      <c r="O282" s="114"/>
      <c r="P282" s="114"/>
      <c r="Q282" s="114"/>
      <c r="R282" s="114"/>
      <c r="S282" s="114"/>
    </row>
    <row r="283" spans="2:19" ht="28.35" customHeight="1" x14ac:dyDescent="0.25">
      <c r="B283" s="188" t="s">
        <v>335</v>
      </c>
      <c r="C283" s="188"/>
      <c r="D283" s="188"/>
      <c r="E283" s="188"/>
      <c r="F283" s="188"/>
      <c r="G283" s="188"/>
      <c r="H283" s="188"/>
      <c r="I283" s="188"/>
      <c r="J283" s="188"/>
      <c r="L283" s="155"/>
      <c r="M283" s="156"/>
      <c r="N283" s="156"/>
      <c r="O283" s="156"/>
      <c r="P283" s="156"/>
      <c r="Q283" s="156"/>
      <c r="R283" s="156"/>
      <c r="S283" s="156"/>
    </row>
    <row r="284" spans="2:19" ht="84.95" customHeight="1" x14ac:dyDescent="0.25">
      <c r="B284" s="333"/>
      <c r="C284" s="315"/>
      <c r="D284" s="315"/>
      <c r="E284" s="315"/>
      <c r="F284" s="315"/>
      <c r="G284" s="315"/>
      <c r="H284" s="315"/>
      <c r="I284" s="315"/>
      <c r="J284" s="316"/>
      <c r="L284" s="155"/>
      <c r="M284" s="156"/>
      <c r="N284" s="156"/>
      <c r="O284" s="156"/>
      <c r="P284" s="156"/>
      <c r="Q284" s="156"/>
      <c r="R284" s="156"/>
      <c r="S284" s="156"/>
    </row>
    <row r="285" spans="2:19" s="108" customFormat="1" ht="27.95" customHeight="1" x14ac:dyDescent="0.25">
      <c r="B285" s="206" t="s">
        <v>294</v>
      </c>
      <c r="C285" s="206"/>
      <c r="D285" s="206"/>
      <c r="E285" s="206"/>
      <c r="F285" s="206"/>
      <c r="G285" s="206"/>
      <c r="H285" s="206"/>
      <c r="I285" s="206"/>
      <c r="J285" s="206"/>
      <c r="K285" s="40"/>
      <c r="L285" s="160"/>
      <c r="M285" s="161"/>
      <c r="N285" s="161"/>
      <c r="O285" s="161"/>
      <c r="P285" s="161"/>
      <c r="Q285" s="161"/>
      <c r="R285" s="161"/>
      <c r="S285" s="156"/>
    </row>
    <row r="286" spans="2:19" ht="14.1" customHeight="1" x14ac:dyDescent="0.25">
      <c r="B286" s="106"/>
      <c r="C286" s="146"/>
      <c r="D286" s="146"/>
      <c r="E286" s="146"/>
      <c r="F286" s="146"/>
      <c r="G286" s="146"/>
      <c r="H286" s="146"/>
      <c r="I286" s="153"/>
      <c r="J286" s="153"/>
      <c r="L286" s="125"/>
      <c r="M286" s="156"/>
      <c r="N286" s="156"/>
      <c r="O286" s="156"/>
      <c r="P286" s="156"/>
      <c r="Q286" s="156"/>
      <c r="R286" s="156"/>
      <c r="S286" s="156"/>
    </row>
    <row r="287" spans="2:19" ht="14.1" customHeight="1" x14ac:dyDescent="0.25">
      <c r="B287" s="188" t="s">
        <v>336</v>
      </c>
      <c r="C287" s="188"/>
      <c r="D287" s="188"/>
      <c r="E287" s="188"/>
      <c r="F287" s="334"/>
      <c r="G287" s="334"/>
      <c r="H287" s="334"/>
      <c r="I287" s="334"/>
      <c r="J287" s="334"/>
      <c r="L287" s="125"/>
      <c r="M287" s="156"/>
      <c r="N287" s="156"/>
      <c r="O287" s="156"/>
      <c r="P287" s="156"/>
      <c r="Q287" s="156"/>
      <c r="R287" s="156"/>
      <c r="S287" s="156"/>
    </row>
    <row r="288" spans="2:19" ht="14.1" customHeight="1" x14ac:dyDescent="0.25">
      <c r="B288" s="188"/>
      <c r="C288" s="188"/>
      <c r="D288" s="188"/>
      <c r="E288" s="188"/>
      <c r="F288" s="334"/>
      <c r="G288" s="334"/>
      <c r="H288" s="334"/>
      <c r="I288" s="334"/>
      <c r="J288" s="334"/>
      <c r="L288" s="125"/>
      <c r="M288" s="156"/>
      <c r="N288" s="156"/>
      <c r="O288" s="156"/>
      <c r="P288" s="156"/>
      <c r="Q288" s="156"/>
      <c r="R288" s="156"/>
      <c r="S288" s="156"/>
    </row>
    <row r="289" spans="2:19" ht="14.1" customHeight="1" x14ac:dyDescent="0.25">
      <c r="B289" s="106"/>
      <c r="C289" s="146"/>
      <c r="D289" s="146"/>
      <c r="E289" s="146"/>
      <c r="F289" s="146"/>
      <c r="G289" s="146"/>
      <c r="H289" s="146"/>
      <c r="I289" s="153"/>
      <c r="J289" s="153"/>
      <c r="L289" s="155"/>
      <c r="M289" s="156"/>
      <c r="N289" s="156"/>
      <c r="O289" s="156"/>
      <c r="P289" s="156"/>
      <c r="Q289" s="156"/>
      <c r="R289" s="156"/>
      <c r="S289" s="156"/>
    </row>
    <row r="290" spans="2:19" ht="14.1" customHeight="1" x14ac:dyDescent="0.25">
      <c r="B290" s="188" t="s">
        <v>319</v>
      </c>
      <c r="C290" s="188"/>
      <c r="D290" s="188"/>
      <c r="E290" s="188"/>
      <c r="F290" s="327"/>
      <c r="G290" s="328"/>
      <c r="H290" s="328"/>
      <c r="I290" s="328"/>
      <c r="J290" s="329"/>
      <c r="L290" s="171" t="s">
        <v>318</v>
      </c>
      <c r="M290" s="171"/>
      <c r="N290" s="171"/>
      <c r="O290" s="171"/>
      <c r="P290" s="171"/>
      <c r="Q290" s="171"/>
      <c r="R290" s="171"/>
      <c r="S290" s="171"/>
    </row>
    <row r="291" spans="2:19" ht="14.1" customHeight="1" x14ac:dyDescent="0.25">
      <c r="B291" s="188"/>
      <c r="C291" s="188"/>
      <c r="D291" s="188"/>
      <c r="E291" s="188"/>
      <c r="F291" s="330"/>
      <c r="G291" s="331"/>
      <c r="H291" s="331"/>
      <c r="I291" s="331"/>
      <c r="J291" s="332"/>
      <c r="L291" s="171"/>
      <c r="M291" s="171"/>
      <c r="N291" s="171"/>
      <c r="O291" s="171"/>
      <c r="P291" s="171"/>
      <c r="Q291" s="171"/>
      <c r="R291" s="171"/>
      <c r="S291" s="171"/>
    </row>
    <row r="292" spans="2:19" ht="14.1" customHeight="1" x14ac:dyDescent="0.25">
      <c r="B292" s="106"/>
      <c r="C292" s="146"/>
      <c r="D292" s="146"/>
      <c r="E292" s="146"/>
      <c r="F292" s="146"/>
      <c r="G292" s="146"/>
      <c r="H292" s="146"/>
      <c r="I292" s="153"/>
      <c r="J292" s="153"/>
      <c r="L292" s="125"/>
      <c r="M292" s="114"/>
      <c r="N292" s="114"/>
      <c r="O292" s="114"/>
      <c r="P292" s="114"/>
      <c r="Q292" s="114"/>
      <c r="R292" s="114"/>
      <c r="S292" s="114"/>
    </row>
    <row r="293" spans="2:19" s="108" customFormat="1" ht="27.95" customHeight="1" x14ac:dyDescent="0.25">
      <c r="B293" s="202" t="s">
        <v>320</v>
      </c>
      <c r="C293" s="202"/>
      <c r="D293" s="202"/>
      <c r="E293" s="202"/>
      <c r="F293" s="202"/>
      <c r="G293" s="202"/>
      <c r="H293" s="202"/>
      <c r="I293" s="202"/>
      <c r="J293" s="202"/>
      <c r="K293" s="40"/>
      <c r="L293" s="171" t="s">
        <v>321</v>
      </c>
      <c r="M293" s="171"/>
      <c r="N293" s="171"/>
      <c r="O293" s="171"/>
      <c r="P293" s="171"/>
      <c r="Q293" s="171"/>
      <c r="R293" s="171"/>
      <c r="S293" s="171"/>
    </row>
    <row r="294" spans="2:19" s="108" customFormat="1" ht="27.95" customHeight="1" x14ac:dyDescent="0.25">
      <c r="B294" s="202" t="s">
        <v>37</v>
      </c>
      <c r="C294" s="202"/>
      <c r="D294" s="202"/>
      <c r="E294" s="202"/>
      <c r="F294" s="202"/>
      <c r="G294" s="202"/>
      <c r="H294" s="202"/>
      <c r="I294" s="202"/>
      <c r="J294" s="202"/>
      <c r="K294" s="40"/>
      <c r="L294" s="171"/>
      <c r="M294" s="171"/>
      <c r="N294" s="171"/>
      <c r="O294" s="171"/>
      <c r="P294" s="171"/>
      <c r="Q294" s="171"/>
      <c r="R294" s="171"/>
      <c r="S294" s="171"/>
    </row>
    <row r="295" spans="2:19" ht="12" customHeight="1" x14ac:dyDescent="0.25">
      <c r="B295" s="148"/>
      <c r="C295" s="158"/>
      <c r="D295" s="158"/>
      <c r="E295" s="159"/>
      <c r="F295" s="159"/>
      <c r="G295" s="159"/>
      <c r="H295" s="159"/>
      <c r="I295" s="159"/>
      <c r="J295" s="159"/>
      <c r="L295" s="125"/>
      <c r="M295" s="114"/>
      <c r="N295" s="114"/>
      <c r="O295" s="114"/>
      <c r="P295" s="114"/>
      <c r="Q295" s="114"/>
      <c r="R295" s="114"/>
      <c r="S295" s="114"/>
    </row>
    <row r="296" spans="2:19" ht="14.1" customHeight="1" x14ac:dyDescent="0.25">
      <c r="B296" s="188" t="s">
        <v>38</v>
      </c>
      <c r="C296" s="188"/>
      <c r="D296" s="188"/>
      <c r="E296" s="188"/>
      <c r="F296" s="146"/>
      <c r="G296" s="302"/>
      <c r="H296" s="303"/>
      <c r="I296" s="304"/>
      <c r="J296" s="153"/>
      <c r="L296" s="125"/>
      <c r="M296" s="114"/>
      <c r="N296" s="114"/>
      <c r="O296" s="114"/>
      <c r="P296" s="114"/>
      <c r="Q296" s="114"/>
      <c r="R296" s="114"/>
      <c r="S296" s="114"/>
    </row>
    <row r="297" spans="2:19" ht="14.1" customHeight="1" x14ac:dyDescent="0.25">
      <c r="B297" s="188"/>
      <c r="C297" s="188"/>
      <c r="D297" s="188"/>
      <c r="E297" s="188"/>
      <c r="F297" s="146"/>
      <c r="G297" s="305"/>
      <c r="H297" s="306"/>
      <c r="I297" s="307"/>
      <c r="J297" s="153"/>
      <c r="L297" s="125"/>
      <c r="M297" s="114"/>
      <c r="N297" s="114"/>
      <c r="O297" s="114"/>
      <c r="P297" s="114"/>
      <c r="Q297" s="114"/>
      <c r="R297" s="114"/>
      <c r="S297" s="114"/>
    </row>
    <row r="298" spans="2:19" ht="12" customHeight="1" x14ac:dyDescent="0.25">
      <c r="B298" s="148"/>
      <c r="C298" s="158"/>
      <c r="D298" s="158"/>
      <c r="E298" s="159"/>
      <c r="F298" s="159"/>
      <c r="G298" s="159"/>
      <c r="H298" s="159"/>
      <c r="I298" s="159"/>
      <c r="J298" s="159"/>
      <c r="L298" s="125"/>
      <c r="M298" s="114"/>
      <c r="N298" s="114"/>
      <c r="O298" s="114"/>
      <c r="P298" s="114"/>
      <c r="Q298" s="114"/>
      <c r="R298" s="114"/>
      <c r="S298" s="114"/>
    </row>
    <row r="299" spans="2:19" ht="42.6" customHeight="1" x14ac:dyDescent="0.25">
      <c r="B299" s="275" t="s">
        <v>337</v>
      </c>
      <c r="C299" s="275"/>
      <c r="D299" s="275"/>
      <c r="E299" s="275"/>
      <c r="F299" s="275"/>
      <c r="G299" s="275"/>
      <c r="H299" s="275"/>
      <c r="I299" s="275"/>
      <c r="J299" s="275"/>
      <c r="L299" s="125"/>
      <c r="M299" s="114"/>
      <c r="N299" s="114"/>
      <c r="O299" s="114"/>
      <c r="P299" s="114"/>
      <c r="Q299" s="114"/>
      <c r="R299" s="114"/>
      <c r="S299" s="114"/>
    </row>
    <row r="300" spans="2:19" ht="56.85" customHeight="1" x14ac:dyDescent="0.25">
      <c r="B300" s="324"/>
      <c r="C300" s="325"/>
      <c r="D300" s="325"/>
      <c r="E300" s="325"/>
      <c r="F300" s="325"/>
      <c r="G300" s="325"/>
      <c r="H300" s="325"/>
      <c r="I300" s="325"/>
      <c r="J300" s="326"/>
      <c r="L300" s="125"/>
      <c r="M300" s="114"/>
      <c r="N300" s="114"/>
      <c r="O300" s="114"/>
      <c r="P300" s="114"/>
      <c r="Q300" s="114"/>
      <c r="R300" s="114"/>
      <c r="S300" s="114"/>
    </row>
    <row r="301" spans="2:19" ht="14.1" customHeight="1" x14ac:dyDescent="0.25">
      <c r="B301" s="106"/>
      <c r="C301" s="146"/>
      <c r="D301" s="146"/>
      <c r="E301" s="146"/>
      <c r="F301" s="146"/>
      <c r="G301" s="146"/>
      <c r="H301" s="146"/>
      <c r="I301" s="153"/>
      <c r="J301" s="153"/>
      <c r="L301" s="125"/>
      <c r="M301" s="114"/>
      <c r="N301" s="114"/>
      <c r="O301" s="114"/>
      <c r="P301" s="114"/>
      <c r="Q301" s="114"/>
      <c r="R301" s="114"/>
      <c r="S301" s="114"/>
    </row>
    <row r="302" spans="2:19" s="108" customFormat="1" ht="28.35" customHeight="1" x14ac:dyDescent="0.25">
      <c r="B302" s="202" t="s">
        <v>39</v>
      </c>
      <c r="C302" s="202"/>
      <c r="D302" s="202"/>
      <c r="E302" s="202"/>
      <c r="F302" s="202"/>
      <c r="G302" s="202"/>
      <c r="H302" s="202"/>
      <c r="I302" s="202"/>
      <c r="J302" s="202"/>
      <c r="K302" s="40"/>
      <c r="L302" s="160"/>
      <c r="M302" s="161"/>
      <c r="N302" s="161"/>
      <c r="O302" s="161"/>
      <c r="P302" s="161"/>
      <c r="Q302" s="161"/>
      <c r="R302" s="161"/>
      <c r="S302" s="161"/>
    </row>
    <row r="303" spans="2:19" ht="14.1" customHeight="1" x14ac:dyDescent="0.25">
      <c r="B303" s="188" t="s">
        <v>40</v>
      </c>
      <c r="C303" s="188"/>
      <c r="D303" s="188"/>
      <c r="E303" s="188"/>
      <c r="F303" s="146"/>
      <c r="G303" s="302"/>
      <c r="H303" s="303"/>
      <c r="I303" s="304"/>
      <c r="J303" s="153"/>
      <c r="L303" s="155"/>
      <c r="M303" s="156"/>
      <c r="N303" s="156"/>
      <c r="O303" s="156"/>
      <c r="P303" s="156"/>
      <c r="Q303" s="156"/>
      <c r="R303" s="156"/>
      <c r="S303" s="156"/>
    </row>
    <row r="304" spans="2:19" ht="14.1" customHeight="1" x14ac:dyDescent="0.25">
      <c r="B304" s="188"/>
      <c r="C304" s="188"/>
      <c r="D304" s="188"/>
      <c r="E304" s="188"/>
      <c r="F304" s="146"/>
      <c r="G304" s="305"/>
      <c r="H304" s="306"/>
      <c r="I304" s="307"/>
      <c r="J304" s="153"/>
      <c r="L304" s="155"/>
      <c r="M304" s="156"/>
      <c r="N304" s="156"/>
      <c r="O304" s="156"/>
      <c r="P304" s="156"/>
      <c r="Q304" s="156"/>
      <c r="R304" s="156"/>
      <c r="S304" s="156"/>
    </row>
    <row r="305" spans="2:19" ht="12" customHeight="1" x14ac:dyDescent="0.25">
      <c r="B305" s="148"/>
      <c r="C305" s="158"/>
      <c r="D305" s="158"/>
      <c r="E305" s="159"/>
      <c r="F305" s="159"/>
      <c r="G305" s="159"/>
      <c r="H305" s="159"/>
      <c r="I305" s="159"/>
      <c r="J305" s="159"/>
      <c r="L305" s="156"/>
      <c r="M305" s="156"/>
      <c r="N305" s="156"/>
      <c r="O305" s="156"/>
      <c r="P305" s="156"/>
      <c r="Q305" s="156"/>
      <c r="R305" s="156"/>
      <c r="S305" s="156"/>
    </row>
    <row r="306" spans="2:19" ht="28.35" customHeight="1" x14ac:dyDescent="0.25">
      <c r="B306" s="188" t="s">
        <v>295</v>
      </c>
      <c r="C306" s="188"/>
      <c r="D306" s="188"/>
      <c r="E306" s="188"/>
      <c r="F306" s="146"/>
      <c r="G306" s="321"/>
      <c r="H306" s="322"/>
      <c r="I306" s="323"/>
      <c r="J306" s="146"/>
      <c r="L306" s="156"/>
      <c r="M306" s="156"/>
      <c r="N306" s="156"/>
      <c r="O306" s="156"/>
      <c r="P306" s="156"/>
      <c r="Q306" s="156"/>
      <c r="R306" s="156"/>
      <c r="S306" s="156"/>
    </row>
    <row r="307" spans="2:19" ht="14.1" customHeight="1" x14ac:dyDescent="0.25">
      <c r="B307" s="106"/>
      <c r="C307" s="146"/>
      <c r="D307" s="146"/>
      <c r="E307" s="146"/>
      <c r="F307" s="146"/>
      <c r="G307" s="146"/>
      <c r="H307" s="146"/>
      <c r="I307" s="153"/>
      <c r="J307" s="153"/>
      <c r="L307" s="155"/>
      <c r="M307" s="156"/>
      <c r="N307" s="156"/>
      <c r="O307" s="156"/>
      <c r="P307" s="156"/>
      <c r="Q307" s="156"/>
      <c r="R307" s="156"/>
      <c r="S307" s="156"/>
    </row>
    <row r="308" spans="2:19" s="108" customFormat="1" ht="28.35" customHeight="1" x14ac:dyDescent="0.25">
      <c r="B308" s="202" t="s">
        <v>338</v>
      </c>
      <c r="C308" s="202"/>
      <c r="D308" s="202"/>
      <c r="E308" s="202"/>
      <c r="F308" s="202"/>
      <c r="G308" s="202"/>
      <c r="H308" s="202"/>
      <c r="I308" s="202"/>
      <c r="J308" s="202"/>
      <c r="K308" s="40"/>
      <c r="L308" s="160"/>
      <c r="M308" s="161"/>
      <c r="N308" s="161"/>
      <c r="O308" s="161"/>
      <c r="P308" s="161"/>
      <c r="Q308" s="161"/>
      <c r="R308" s="161"/>
      <c r="S308" s="161"/>
    </row>
    <row r="309" spans="2:19" s="108" customFormat="1" ht="27.95" customHeight="1" x14ac:dyDescent="0.25">
      <c r="B309" s="202" t="s">
        <v>339</v>
      </c>
      <c r="C309" s="202"/>
      <c r="D309" s="202"/>
      <c r="E309" s="202"/>
      <c r="F309" s="202"/>
      <c r="G309" s="202"/>
      <c r="H309" s="202"/>
      <c r="I309" s="202"/>
      <c r="J309" s="202"/>
      <c r="K309" s="40"/>
      <c r="L309" s="171" t="s">
        <v>322</v>
      </c>
      <c r="M309" s="171"/>
      <c r="N309" s="171"/>
      <c r="O309" s="171"/>
      <c r="P309" s="171"/>
      <c r="Q309" s="171"/>
      <c r="R309" s="171"/>
      <c r="S309" s="171"/>
    </row>
    <row r="310" spans="2:19" ht="14.1" customHeight="1" x14ac:dyDescent="0.25">
      <c r="B310" s="146"/>
      <c r="C310" s="146"/>
      <c r="D310" s="146"/>
      <c r="E310" s="146"/>
      <c r="F310" s="146"/>
      <c r="G310" s="146"/>
      <c r="H310" s="146"/>
      <c r="I310" s="146"/>
      <c r="J310" s="153"/>
      <c r="L310" s="171"/>
      <c r="M310" s="171"/>
      <c r="N310" s="171"/>
      <c r="O310" s="171"/>
      <c r="P310" s="171"/>
      <c r="Q310" s="171"/>
      <c r="R310" s="171"/>
      <c r="S310" s="171"/>
    </row>
    <row r="311" spans="2:19" ht="14.1" customHeight="1" x14ac:dyDescent="0.25">
      <c r="B311" s="146"/>
      <c r="C311" s="157"/>
      <c r="D311" s="146" t="s">
        <v>239</v>
      </c>
      <c r="E311" s="319"/>
      <c r="F311" s="319"/>
      <c r="G311" s="319"/>
      <c r="H311" s="319"/>
      <c r="I311" s="319"/>
      <c r="J311" s="153"/>
      <c r="L311" s="171"/>
      <c r="M311" s="171"/>
      <c r="N311" s="171"/>
      <c r="O311" s="171"/>
      <c r="P311" s="171"/>
      <c r="Q311" s="171"/>
      <c r="R311" s="171"/>
      <c r="S311" s="171"/>
    </row>
    <row r="312" spans="2:19" ht="14.1" customHeight="1" x14ac:dyDescent="0.25">
      <c r="B312" s="146"/>
      <c r="C312" s="146"/>
      <c r="D312" s="146"/>
      <c r="E312" s="146"/>
      <c r="F312" s="146"/>
      <c r="G312" s="146"/>
      <c r="H312" s="146"/>
      <c r="I312" s="146"/>
      <c r="J312" s="153"/>
      <c r="L312" s="155"/>
      <c r="M312" s="156"/>
      <c r="N312" s="156"/>
      <c r="O312" s="156"/>
      <c r="P312" s="156"/>
      <c r="Q312" s="156"/>
      <c r="R312" s="156"/>
      <c r="S312" s="156"/>
    </row>
    <row r="313" spans="2:19" s="108" customFormat="1" ht="27.75" customHeight="1" x14ac:dyDescent="0.25">
      <c r="B313" s="226" t="s">
        <v>324</v>
      </c>
      <c r="C313" s="206"/>
      <c r="D313" s="206"/>
      <c r="E313" s="206"/>
      <c r="F313" s="206"/>
      <c r="G313" s="206"/>
      <c r="H313" s="206"/>
      <c r="I313" s="206"/>
      <c r="J313" s="206"/>
      <c r="K313" s="40"/>
      <c r="L313" s="171" t="s">
        <v>323</v>
      </c>
      <c r="M313" s="171"/>
      <c r="N313" s="171"/>
      <c r="O313" s="171"/>
      <c r="P313" s="171"/>
      <c r="Q313" s="171"/>
      <c r="R313" s="171"/>
      <c r="S313" s="171"/>
    </row>
    <row r="314" spans="2:19" ht="14.1" customHeight="1" x14ac:dyDescent="0.25">
      <c r="B314" s="146"/>
      <c r="C314" s="146"/>
      <c r="D314" s="146"/>
      <c r="E314" s="146"/>
      <c r="F314" s="146"/>
      <c r="G314" s="146"/>
      <c r="H314" s="146"/>
      <c r="I314" s="146"/>
      <c r="J314" s="153"/>
      <c r="L314" s="171"/>
      <c r="M314" s="171"/>
      <c r="N314" s="171"/>
      <c r="O314" s="171"/>
      <c r="P314" s="171"/>
      <c r="Q314" s="171"/>
      <c r="R314" s="171"/>
      <c r="S314" s="171"/>
    </row>
    <row r="315" spans="2:19" ht="14.1" customHeight="1" x14ac:dyDescent="0.25">
      <c r="B315" s="146"/>
      <c r="C315" s="157"/>
      <c r="D315" s="146" t="s">
        <v>240</v>
      </c>
      <c r="E315" s="320"/>
      <c r="F315" s="320"/>
      <c r="G315" s="320"/>
      <c r="H315" s="320"/>
      <c r="I315" s="320"/>
      <c r="J315" s="153"/>
      <c r="L315" s="171"/>
      <c r="M315" s="171"/>
      <c r="N315" s="171"/>
      <c r="O315" s="171"/>
      <c r="P315" s="171"/>
      <c r="Q315" s="171"/>
      <c r="R315" s="171"/>
      <c r="S315" s="171"/>
    </row>
    <row r="316" spans="2:19" ht="14.1" customHeight="1" x14ac:dyDescent="0.25">
      <c r="B316" s="146"/>
      <c r="C316" s="146"/>
      <c r="D316" s="146"/>
      <c r="E316" s="146"/>
      <c r="F316" s="146"/>
      <c r="G316" s="146"/>
      <c r="H316" s="146"/>
      <c r="I316" s="146"/>
      <c r="J316" s="153"/>
      <c r="L316" s="155"/>
      <c r="M316" s="156"/>
      <c r="N316" s="156"/>
      <c r="O316" s="156"/>
      <c r="P316" s="156"/>
      <c r="Q316" s="156"/>
      <c r="R316" s="156"/>
      <c r="S316" s="156"/>
    </row>
    <row r="317" spans="2:19" s="108" customFormat="1" ht="27.95" customHeight="1" x14ac:dyDescent="0.25">
      <c r="B317" s="202" t="s">
        <v>325</v>
      </c>
      <c r="C317" s="202"/>
      <c r="D317" s="202"/>
      <c r="E317" s="202"/>
      <c r="F317" s="202"/>
      <c r="G317" s="202"/>
      <c r="H317" s="202"/>
      <c r="I317" s="202"/>
      <c r="J317" s="202"/>
      <c r="K317" s="40"/>
      <c r="L317" s="171" t="s">
        <v>326</v>
      </c>
      <c r="M317" s="171"/>
      <c r="N317" s="171"/>
      <c r="O317" s="171"/>
      <c r="P317" s="171"/>
      <c r="Q317" s="171"/>
      <c r="R317" s="171"/>
      <c r="S317" s="171"/>
    </row>
    <row r="318" spans="2:19" s="162" customFormat="1" ht="56.85" customHeight="1" x14ac:dyDescent="0.25">
      <c r="B318" s="317"/>
      <c r="C318" s="318"/>
      <c r="D318" s="318"/>
      <c r="E318" s="318"/>
      <c r="F318" s="318"/>
      <c r="G318" s="318"/>
      <c r="H318" s="318"/>
      <c r="I318" s="318"/>
      <c r="J318" s="318"/>
      <c r="K318" s="40"/>
      <c r="L318" s="171"/>
      <c r="M318" s="171"/>
      <c r="N318" s="171"/>
      <c r="O318" s="171"/>
      <c r="P318" s="171"/>
      <c r="Q318" s="171"/>
      <c r="R318" s="171"/>
      <c r="S318" s="171"/>
    </row>
  </sheetData>
  <sheetProtection algorithmName="SHA-512" hashValue="0cchf6ReihqKSC1v2JC+5G9mUlycstxDIG2ijALD9VsfnklkPNrkMkputrK7+v5EdiTER1ut6ASFvQWG9VPnPA==" saltValue="eVmFcbHrSMyKtz2Wc4Z6og==" spinCount="100000" sheet="1" objects="1" scenarios="1" formatCells="0" formatColumns="0" formatRows="0" insertColumns="0" insertRows="0" deleteColumns="0" deleteRows="0"/>
  <mergeCells count="406">
    <mergeCell ref="L2:T18"/>
    <mergeCell ref="L214:S215"/>
    <mergeCell ref="L216:S218"/>
    <mergeCell ref="L243:S245"/>
    <mergeCell ref="L220:S229"/>
    <mergeCell ref="B78:J78"/>
    <mergeCell ref="B80:J80"/>
    <mergeCell ref="B82:J82"/>
    <mergeCell ref="L210:S213"/>
    <mergeCell ref="H244:I244"/>
    <mergeCell ref="B227:J227"/>
    <mergeCell ref="E222:G222"/>
    <mergeCell ref="E223:G223"/>
    <mergeCell ref="H223:J223"/>
    <mergeCell ref="B210:J210"/>
    <mergeCell ref="C222:D222"/>
    <mergeCell ref="E224:G224"/>
    <mergeCell ref="H224:J224"/>
    <mergeCell ref="C224:D224"/>
    <mergeCell ref="G241:I241"/>
    <mergeCell ref="E217:G217"/>
    <mergeCell ref="C225:D225"/>
    <mergeCell ref="E225:G225"/>
    <mergeCell ref="H225:J225"/>
    <mergeCell ref="L293:S294"/>
    <mergeCell ref="B294:J294"/>
    <mergeCell ref="F290:J291"/>
    <mergeCell ref="C246:E246"/>
    <mergeCell ref="C247:E247"/>
    <mergeCell ref="C249:E249"/>
    <mergeCell ref="H255:I255"/>
    <mergeCell ref="C256:E256"/>
    <mergeCell ref="H256:I256"/>
    <mergeCell ref="C257:E257"/>
    <mergeCell ref="C248:E248"/>
    <mergeCell ref="B283:J283"/>
    <mergeCell ref="B284:J284"/>
    <mergeCell ref="L290:S291"/>
    <mergeCell ref="B293:J293"/>
    <mergeCell ref="B287:E288"/>
    <mergeCell ref="B290:E291"/>
    <mergeCell ref="F287:J288"/>
    <mergeCell ref="H270:I271"/>
    <mergeCell ref="C267:G268"/>
    <mergeCell ref="H267:I268"/>
    <mergeCell ref="B254:J254"/>
    <mergeCell ref="C255:E255"/>
    <mergeCell ref="L317:S318"/>
    <mergeCell ref="B318:J318"/>
    <mergeCell ref="B303:E304"/>
    <mergeCell ref="G303:I304"/>
    <mergeCell ref="B308:J308"/>
    <mergeCell ref="B299:J299"/>
    <mergeCell ref="B313:J313"/>
    <mergeCell ref="L313:S315"/>
    <mergeCell ref="E311:I311"/>
    <mergeCell ref="E315:I315"/>
    <mergeCell ref="B302:J302"/>
    <mergeCell ref="B306:E306"/>
    <mergeCell ref="G306:I306"/>
    <mergeCell ref="B300:J300"/>
    <mergeCell ref="B317:J317"/>
    <mergeCell ref="B309:J309"/>
    <mergeCell ref="L309:S311"/>
    <mergeCell ref="G296:I297"/>
    <mergeCell ref="B281:J281"/>
    <mergeCell ref="B296:E297"/>
    <mergeCell ref="B285:J285"/>
    <mergeCell ref="B277:J277"/>
    <mergeCell ref="B282:J282"/>
    <mergeCell ref="C258:E258"/>
    <mergeCell ref="H258:I258"/>
    <mergeCell ref="H273:I274"/>
    <mergeCell ref="B265:J265"/>
    <mergeCell ref="B260:J260"/>
    <mergeCell ref="C273:G274"/>
    <mergeCell ref="B230:J230"/>
    <mergeCell ref="H232:I232"/>
    <mergeCell ref="H234:I234"/>
    <mergeCell ref="E213:G213"/>
    <mergeCell ref="H213:J213"/>
    <mergeCell ref="B238:J238"/>
    <mergeCell ref="B239:J239"/>
    <mergeCell ref="H222:J222"/>
    <mergeCell ref="C215:D215"/>
    <mergeCell ref="E215:G215"/>
    <mergeCell ref="C223:D223"/>
    <mergeCell ref="C214:D214"/>
    <mergeCell ref="E218:G218"/>
    <mergeCell ref="E219:G219"/>
    <mergeCell ref="E220:G220"/>
    <mergeCell ref="E221:G221"/>
    <mergeCell ref="H218:J218"/>
    <mergeCell ref="H219:J219"/>
    <mergeCell ref="H220:J220"/>
    <mergeCell ref="H221:J221"/>
    <mergeCell ref="H217:J217"/>
    <mergeCell ref="E214:G214"/>
    <mergeCell ref="H214:J214"/>
    <mergeCell ref="H215:J215"/>
    <mergeCell ref="C217:D217"/>
    <mergeCell ref="C218:D218"/>
    <mergeCell ref="C219:D219"/>
    <mergeCell ref="C220:D220"/>
    <mergeCell ref="C221:D221"/>
    <mergeCell ref="E216:G216"/>
    <mergeCell ref="H216:J216"/>
    <mergeCell ref="C216:D216"/>
    <mergeCell ref="C213:D213"/>
    <mergeCell ref="B212:J212"/>
    <mergeCell ref="B124:E124"/>
    <mergeCell ref="B125:E125"/>
    <mergeCell ref="B126:E126"/>
    <mergeCell ref="B127:E127"/>
    <mergeCell ref="B128:E128"/>
    <mergeCell ref="B129:E129"/>
    <mergeCell ref="B130:E130"/>
    <mergeCell ref="B131:E131"/>
    <mergeCell ref="B132:E132"/>
    <mergeCell ref="B133:E133"/>
    <mergeCell ref="B134:E134"/>
    <mergeCell ref="B135:E135"/>
    <mergeCell ref="B150:E150"/>
    <mergeCell ref="B151:E151"/>
    <mergeCell ref="B152:E152"/>
    <mergeCell ref="B153:J153"/>
    <mergeCell ref="B156:E156"/>
    <mergeCell ref="B157:E157"/>
    <mergeCell ref="B158:E158"/>
    <mergeCell ref="B159:E159"/>
    <mergeCell ref="B160:E160"/>
    <mergeCell ref="B161:E161"/>
    <mergeCell ref="B205:G205"/>
    <mergeCell ref="B120:E120"/>
    <mergeCell ref="B121:E121"/>
    <mergeCell ref="B122:E122"/>
    <mergeCell ref="B123:E123"/>
    <mergeCell ref="B136:E136"/>
    <mergeCell ref="B137:E137"/>
    <mergeCell ref="B138:E138"/>
    <mergeCell ref="B202:J202"/>
    <mergeCell ref="H211:I211"/>
    <mergeCell ref="B204:J204"/>
    <mergeCell ref="B207:J207"/>
    <mergeCell ref="B208:J208"/>
    <mergeCell ref="H205:I205"/>
    <mergeCell ref="B201:J201"/>
    <mergeCell ref="B211:F211"/>
    <mergeCell ref="B141:E141"/>
    <mergeCell ref="B142:E142"/>
    <mergeCell ref="B143:E143"/>
    <mergeCell ref="B144:E144"/>
    <mergeCell ref="B145:E145"/>
    <mergeCell ref="B146:E146"/>
    <mergeCell ref="B147:E147"/>
    <mergeCell ref="B148:E148"/>
    <mergeCell ref="B149:E149"/>
    <mergeCell ref="B84:J84"/>
    <mergeCell ref="B91:C91"/>
    <mergeCell ref="H91:I91"/>
    <mergeCell ref="B93:C93"/>
    <mergeCell ref="H93:I93"/>
    <mergeCell ref="B86:J86"/>
    <mergeCell ref="B90:J90"/>
    <mergeCell ref="B98:J98"/>
    <mergeCell ref="B100:J100"/>
    <mergeCell ref="B95:C95"/>
    <mergeCell ref="H95:I95"/>
    <mergeCell ref="B97:J97"/>
    <mergeCell ref="B88:J88"/>
    <mergeCell ref="B75:F75"/>
    <mergeCell ref="H75:I75"/>
    <mergeCell ref="B76:F76"/>
    <mergeCell ref="H76:I76"/>
    <mergeCell ref="B70:J70"/>
    <mergeCell ref="B71:J71"/>
    <mergeCell ref="B72:F72"/>
    <mergeCell ref="H72:I72"/>
    <mergeCell ref="B73:F73"/>
    <mergeCell ref="H73:I73"/>
    <mergeCell ref="B67:J67"/>
    <mergeCell ref="B68:F68"/>
    <mergeCell ref="G68:H68"/>
    <mergeCell ref="I68:J68"/>
    <mergeCell ref="B69:F69"/>
    <mergeCell ref="G69:H69"/>
    <mergeCell ref="I69:J69"/>
    <mergeCell ref="B65:D65"/>
    <mergeCell ref="E65:F65"/>
    <mergeCell ref="G65:H65"/>
    <mergeCell ref="I65:J65"/>
    <mergeCell ref="B66:D66"/>
    <mergeCell ref="E66:F66"/>
    <mergeCell ref="G66:H66"/>
    <mergeCell ref="I66:J66"/>
    <mergeCell ref="C58:J58"/>
    <mergeCell ref="B64:D64"/>
    <mergeCell ref="E64:F64"/>
    <mergeCell ref="G64:H64"/>
    <mergeCell ref="I64:J64"/>
    <mergeCell ref="B60:C60"/>
    <mergeCell ref="B61:J61"/>
    <mergeCell ref="B62:D62"/>
    <mergeCell ref="E62:F62"/>
    <mergeCell ref="G62:H62"/>
    <mergeCell ref="I62:J62"/>
    <mergeCell ref="B63:D63"/>
    <mergeCell ref="E63:F63"/>
    <mergeCell ref="G63:H63"/>
    <mergeCell ref="I63:J63"/>
    <mergeCell ref="B50:J50"/>
    <mergeCell ref="B51:D51"/>
    <mergeCell ref="E51:F51"/>
    <mergeCell ref="G51:H51"/>
    <mergeCell ref="I51:J51"/>
    <mergeCell ref="B52:D52"/>
    <mergeCell ref="I52:J52"/>
    <mergeCell ref="B53:J53"/>
    <mergeCell ref="B57:C57"/>
    <mergeCell ref="B55:J55"/>
    <mergeCell ref="B56:C56"/>
    <mergeCell ref="E52:F52"/>
    <mergeCell ref="G52:H52"/>
    <mergeCell ref="B54:J54"/>
    <mergeCell ref="B29:J29"/>
    <mergeCell ref="B30:J30"/>
    <mergeCell ref="B27:J27"/>
    <mergeCell ref="B37:J37"/>
    <mergeCell ref="B40:C40"/>
    <mergeCell ref="B49:D49"/>
    <mergeCell ref="E49:F49"/>
    <mergeCell ref="G49:H49"/>
    <mergeCell ref="I49:J49"/>
    <mergeCell ref="I46:J46"/>
    <mergeCell ref="B48:D48"/>
    <mergeCell ref="E48:F48"/>
    <mergeCell ref="G48:H48"/>
    <mergeCell ref="I48:J48"/>
    <mergeCell ref="I47:J47"/>
    <mergeCell ref="B47:D47"/>
    <mergeCell ref="E47:F47"/>
    <mergeCell ref="G47:H47"/>
    <mergeCell ref="B46:D46"/>
    <mergeCell ref="G46:H46"/>
    <mergeCell ref="B1:J1"/>
    <mergeCell ref="B2:J2"/>
    <mergeCell ref="C3:J3"/>
    <mergeCell ref="B12:C12"/>
    <mergeCell ref="D12:J12"/>
    <mergeCell ref="B18:C18"/>
    <mergeCell ref="D18:J18"/>
    <mergeCell ref="B20:J20"/>
    <mergeCell ref="L1:S1"/>
    <mergeCell ref="B7:J7"/>
    <mergeCell ref="B6:J6"/>
    <mergeCell ref="D13:J13"/>
    <mergeCell ref="D15:J15"/>
    <mergeCell ref="B9:C9"/>
    <mergeCell ref="D9:J9"/>
    <mergeCell ref="B11:C11"/>
    <mergeCell ref="D11:J11"/>
    <mergeCell ref="D10:J10"/>
    <mergeCell ref="B10:C10"/>
    <mergeCell ref="D17:J17"/>
    <mergeCell ref="D14:J14"/>
    <mergeCell ref="D16:J16"/>
    <mergeCell ref="B14:C14"/>
    <mergeCell ref="B17:C17"/>
    <mergeCell ref="L240:S242"/>
    <mergeCell ref="L204:S208"/>
    <mergeCell ref="L90:S91"/>
    <mergeCell ref="L36:S36"/>
    <mergeCell ref="L70:S70"/>
    <mergeCell ref="B39:C39"/>
    <mergeCell ref="B38:J38"/>
    <mergeCell ref="C41:J41"/>
    <mergeCell ref="B36:J36"/>
    <mergeCell ref="B101:E101"/>
    <mergeCell ref="L238:S239"/>
    <mergeCell ref="B109:E109"/>
    <mergeCell ref="B110:E110"/>
    <mergeCell ref="B199:E199"/>
    <mergeCell ref="B200:E200"/>
    <mergeCell ref="B186:E186"/>
    <mergeCell ref="B187:E187"/>
    <mergeCell ref="B191:E191"/>
    <mergeCell ref="B192:E192"/>
    <mergeCell ref="B193:E193"/>
    <mergeCell ref="B194:E194"/>
    <mergeCell ref="B183:E183"/>
    <mergeCell ref="B184:E184"/>
    <mergeCell ref="B59:C59"/>
    <mergeCell ref="B23:C23"/>
    <mergeCell ref="I45:J45"/>
    <mergeCell ref="B21:J21"/>
    <mergeCell ref="E46:F46"/>
    <mergeCell ref="L236:S237"/>
    <mergeCell ref="L230:S235"/>
    <mergeCell ref="B112:E112"/>
    <mergeCell ref="B113:E113"/>
    <mergeCell ref="B114:E114"/>
    <mergeCell ref="B115:E115"/>
    <mergeCell ref="B116:E116"/>
    <mergeCell ref="B117:E117"/>
    <mergeCell ref="B118:E118"/>
    <mergeCell ref="B119:E119"/>
    <mergeCell ref="B102:E102"/>
    <mergeCell ref="B103:E103"/>
    <mergeCell ref="B104:E104"/>
    <mergeCell ref="B105:E105"/>
    <mergeCell ref="B106:E106"/>
    <mergeCell ref="B107:F107"/>
    <mergeCell ref="B108:E108"/>
    <mergeCell ref="B178:E178"/>
    <mergeCell ref="B188:E188"/>
    <mergeCell ref="B189:E189"/>
    <mergeCell ref="B243:J243"/>
    <mergeCell ref="H257:I257"/>
    <mergeCell ref="L265:S267"/>
    <mergeCell ref="C245:E245"/>
    <mergeCell ref="B279:J279"/>
    <mergeCell ref="C270:G271"/>
    <mergeCell ref="C262:G263"/>
    <mergeCell ref="H262:I263"/>
    <mergeCell ref="L254:S254"/>
    <mergeCell ref="B259:D259"/>
    <mergeCell ref="L279:S281"/>
    <mergeCell ref="H247:I247"/>
    <mergeCell ref="H248:I248"/>
    <mergeCell ref="H249:I249"/>
    <mergeCell ref="B252:J252"/>
    <mergeCell ref="H250:I250"/>
    <mergeCell ref="C250:E250"/>
    <mergeCell ref="B251:D251"/>
    <mergeCell ref="H245:I245"/>
    <mergeCell ref="H246:I246"/>
    <mergeCell ref="C244:E244"/>
    <mergeCell ref="B276:J276"/>
    <mergeCell ref="B185:E185"/>
    <mergeCell ref="L25:S26"/>
    <mergeCell ref="B174:E174"/>
    <mergeCell ref="B175:E175"/>
    <mergeCell ref="B176:E176"/>
    <mergeCell ref="B111:E111"/>
    <mergeCell ref="L156:S156"/>
    <mergeCell ref="L100:S113"/>
    <mergeCell ref="L84:S86"/>
    <mergeCell ref="L78:S80"/>
    <mergeCell ref="B31:J31"/>
    <mergeCell ref="B43:C43"/>
    <mergeCell ref="B44:J44"/>
    <mergeCell ref="B45:D45"/>
    <mergeCell ref="E45:F45"/>
    <mergeCell ref="G45:H45"/>
    <mergeCell ref="B42:C42"/>
    <mergeCell ref="B25:C25"/>
    <mergeCell ref="G25:J25"/>
    <mergeCell ref="B35:J35"/>
    <mergeCell ref="B28:J28"/>
    <mergeCell ref="B33:J33"/>
    <mergeCell ref="B154:J154"/>
    <mergeCell ref="B34:J34"/>
    <mergeCell ref="B195:E195"/>
    <mergeCell ref="B196:E196"/>
    <mergeCell ref="B197:E197"/>
    <mergeCell ref="B198:E198"/>
    <mergeCell ref="B139:E139"/>
    <mergeCell ref="B140:E140"/>
    <mergeCell ref="B162:E162"/>
    <mergeCell ref="B163:E163"/>
    <mergeCell ref="B164:E164"/>
    <mergeCell ref="B165:E165"/>
    <mergeCell ref="B166:E166"/>
    <mergeCell ref="B167:E167"/>
    <mergeCell ref="B168:E168"/>
    <mergeCell ref="B169:E169"/>
    <mergeCell ref="B170:E170"/>
    <mergeCell ref="B171:E171"/>
    <mergeCell ref="B172:E172"/>
    <mergeCell ref="B173:E173"/>
    <mergeCell ref="B177:E177"/>
    <mergeCell ref="B190:E190"/>
    <mergeCell ref="B179:E179"/>
    <mergeCell ref="B180:E180"/>
    <mergeCell ref="B181:E181"/>
    <mergeCell ref="B182:E182"/>
    <mergeCell ref="M19:N19"/>
    <mergeCell ref="P19:Q19"/>
    <mergeCell ref="L57:R57"/>
    <mergeCell ref="L60:R60"/>
    <mergeCell ref="L63:R63"/>
    <mergeCell ref="L64:R64"/>
    <mergeCell ref="L65:R65"/>
    <mergeCell ref="L66:R66"/>
    <mergeCell ref="L69:R69"/>
    <mergeCell ref="L27:S28"/>
    <mergeCell ref="L38:R38"/>
    <mergeCell ref="L29:S33"/>
    <mergeCell ref="L40:R40"/>
    <mergeCell ref="L43:R43"/>
    <mergeCell ref="L46:R46"/>
    <mergeCell ref="L47:R47"/>
    <mergeCell ref="L48:R48"/>
    <mergeCell ref="L49:R49"/>
    <mergeCell ref="L52:R52"/>
    <mergeCell ref="L21:S21"/>
  </mergeCells>
  <dataValidations count="19">
    <dataValidation operator="greaterThanOrEqual" allowBlank="1" showInputMessage="1" showErrorMessage="1" sqref="J240:K242 B240:I240 B242:I242 B241 F241 D241"/>
    <dataValidation type="date" allowBlank="1" showInputMessage="1" showErrorMessage="1" sqref="F286:H286 F289:H289 F253:H253 F261:H261 F264:H264 F275:H275 F278:H278 F292:H292 F301:H301 F307:H307">
      <formula1>44743</formula1>
      <formula2>46568</formula2>
    </dataValidation>
    <dataValidation type="whole" operator="greaterThanOrEqual" allowBlank="1" showInputMessage="1" showErrorMessage="1" sqref="I235:I236 H232 B237:K237 H234:H236 G233:I233">
      <formula1>0</formula1>
    </dataValidation>
    <dataValidation type="whole" operator="greaterThan" allowBlank="1" showInputMessage="1" showErrorMessage="1" error="Fortlaufende Nummer erwartet." sqref="B214:B225">
      <formula1>0</formula1>
    </dataValidation>
    <dataValidation type="list" allowBlank="1" showInputMessage="1" showErrorMessage="1" prompt="[ja/nein]" sqref="D23 D25">
      <formula1>"ja,nein"</formula1>
    </dataValidation>
    <dataValidation type="textLength" allowBlank="1" showInputMessage="1" showErrorMessage="1" error="AGS = 8 Stellen_x000a_RS = 9 Stellen bzw. 3 Stellen" sqref="D11">
      <formula1>3</formula1>
      <formula2>9</formula2>
    </dataValidation>
    <dataValidation type="textLength" operator="equal" allowBlank="1" showInputMessage="1" showErrorMessage="1" error="PLZ mit 5 Stellen" sqref="D15">
      <formula1>5</formula1>
    </dataValidation>
    <dataValidation type="date" operator="greaterThan" allowBlank="1" showInputMessage="1" showErrorMessage="1" error="Datum dd.mm.jjjj erwartet" sqref="E311 E315">
      <formula1>44742</formula1>
    </dataValidation>
    <dataValidation type="whole" operator="greaterThanOrEqual" allowBlank="1" showInputMessage="1" showErrorMessage="1" error="Numerische Angabe erwartet" sqref="H262 H72">
      <formula1>0</formula1>
    </dataValidation>
    <dataValidation type="list" allowBlank="1" showInputMessage="1" showErrorMessage="1" prompt="[ja/nein]" sqref="H91:I91 H93:I93 H95:I95 H255:I258 H244:I250 H267:I268 H270:I271 H273:I274">
      <formula1>"Ja, Nein"</formula1>
    </dataValidation>
    <dataValidation type="list" allowBlank="1" showInputMessage="1" showErrorMessage="1" prompt="[ja/nein]" sqref="H205:I205 G296:I297 H211:I211 G303:I304">
      <formula1>"Ja,Nein"</formula1>
    </dataValidation>
    <dataValidation type="list" allowBlank="1" showInputMessage="1" showErrorMessage="1" promptTitle="Hinweis" prompt="Bitte Regelung aus Auswahlliste wählen. Verwenden Sie im Zweifelsfall den inhaltlich nächststehenden Begriff. " sqref="G306:I306">
      <formula1>"Berechnung, Messung, Umfrage/Befragung"</formula1>
    </dataValidation>
    <dataValidation type="list" allowBlank="1" showInputMessage="1" showErrorMessage="1" sqref="G126:G151 G109:G110 G103:G107 G112:G115 G117:G124 I126:I151 I109:I110 I103:I107 I112:I115 I117:I124 G158:G200 I158:I200">
      <formula1>"Ja, Nein"</formula1>
    </dataValidation>
    <dataValidation type="date" operator="greaterThan" allowBlank="1" showInputMessage="1" showErrorMessage="1" errorTitle="Problem mit Datum" error="Datum dd.mm.jjjj erwartet,_x000a_Datum muss nach Startdatum liegen" sqref="G241:I241">
      <formula1>C241</formula1>
    </dataValidation>
    <dataValidation type="date" operator="greaterThan" allowBlank="1" showInputMessage="1" showErrorMessage="1" errorTitle="Problem mit Datum" error="Datum dd.mm.jjjj erwartet,_x000a_Startdatum prüfen!" sqref="C241">
      <formula1>44742</formula1>
    </dataValidation>
    <dataValidation type="date" allowBlank="1" showInputMessage="1" showErrorMessage="1" errorTitle="Problem mit Datum" error="Datum dd.mm.jjjj erwartet,_x000a_Datum bitte prüfen!" sqref="G25:J25">
      <formula1>36526</formula1>
      <formula2>45658</formula2>
    </dataValidation>
    <dataValidation allowBlank="1" sqref="B284:J284 B318:J318"/>
    <dataValidation allowBlank="1" showInputMessage="1" showErrorMessage="1" prompt="Bitte wählen Sie die zutreffende Gebietskörperschaft aus der Liste" sqref="D10:J10"/>
    <dataValidation type="decimal" allowBlank="1" showInputMessage="1" showErrorMessage="1" error="Zahl erwartet." sqref="F287:J288">
      <formula1>0</formula1>
      <formula2>1000000000000000000</formula2>
    </dataValidation>
  </dataValidations>
  <hyperlinks>
    <hyperlink ref="B31" r:id="rId1"/>
  </hyperlinks>
  <pageMargins left="0.6692913385826772" right="0.19685039370078741" top="0.70866141732283472" bottom="0.78740157480314965" header="0" footer="0"/>
  <pageSetup paperSize="9" fitToHeight="0" orientation="portrait" r:id="rId2"/>
  <headerFooter>
    <oddFooter>&amp;R&amp;9&amp;P | &amp;N</oddFooter>
  </headerFooter>
  <rowBreaks count="12" manualBreakCount="12">
    <brk id="19" min="1" max="9" man="1"/>
    <brk id="34" max="16383" man="1"/>
    <brk id="69" min="1" max="9" man="1"/>
    <brk id="83" min="1" max="9" man="1"/>
    <brk id="99" max="16383" man="1"/>
    <brk id="134" min="1" max="9" man="1"/>
    <brk id="155" min="1" max="9" man="1"/>
    <brk id="183" min="1" max="9" man="1"/>
    <brk id="203" min="1" max="9" man="1"/>
    <brk id="237" min="1" max="9" man="1"/>
    <brk id="264" min="1" max="9" man="1"/>
    <brk id="284" max="16383" man="1"/>
  </rowBreaks>
  <ignoredErrors>
    <ignoredError sqref="H72:H73 H75:H76"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002060"/>
  </sheetPr>
  <dimension ref="A1:E27"/>
  <sheetViews>
    <sheetView workbookViewId="0">
      <selection activeCell="B1" sqref="B1:E1"/>
    </sheetView>
  </sheetViews>
  <sheetFormatPr baseColWidth="10" defaultColWidth="11.42578125" defaultRowHeight="15" x14ac:dyDescent="0.25"/>
  <cols>
    <col min="1" max="1" width="40.7109375" style="40" customWidth="1"/>
    <col min="2" max="2" width="90.7109375" style="40" customWidth="1"/>
    <col min="3" max="3" width="18.5703125" style="40" bestFit="1" customWidth="1"/>
    <col min="4" max="16384" width="11.42578125" style="40"/>
  </cols>
  <sheetData>
    <row r="1" spans="1:5" ht="21" x14ac:dyDescent="0.35">
      <c r="A1" s="39" t="s">
        <v>112</v>
      </c>
      <c r="B1" s="353" t="s">
        <v>344</v>
      </c>
      <c r="C1" s="353"/>
      <c r="D1" s="353"/>
      <c r="E1" s="353"/>
    </row>
    <row r="2" spans="1:5" x14ac:dyDescent="0.25">
      <c r="A2" s="41"/>
      <c r="B2" s="72" t="str">
        <f>IF('-- Lärmaktionsplan --'!D10="","",'-- Lärmaktionsplan --'!D10)</f>
        <v/>
      </c>
    </row>
    <row r="3" spans="1:5" x14ac:dyDescent="0.25">
      <c r="A3" s="41" t="s">
        <v>111</v>
      </c>
      <c r="B3" s="72" t="str">
        <f>IF('-- Lärmaktionsplan --'!D9="","",'-- Lärmaktionsplan --'!D9)</f>
        <v/>
      </c>
    </row>
    <row r="4" spans="1:5" x14ac:dyDescent="0.25">
      <c r="A4" s="41" t="s">
        <v>2</v>
      </c>
      <c r="B4" s="72" t="str">
        <f>'-- Lärmaktionsplan --'!C4</f>
        <v>Baden-Württemberg</v>
      </c>
      <c r="C4" s="42" t="str">
        <f>VLOOKUP(B4,Codelisten!A4:B19,2,FALSE)</f>
        <v>BW</v>
      </c>
    </row>
    <row r="5" spans="1:5" x14ac:dyDescent="0.25">
      <c r="A5" s="41" t="str">
        <f>IF(B2="Gemeinde","Amtlicher Gemeindeschlüssel (AGS)","Regionalschlüssel (RS)")</f>
        <v>Regionalschlüssel (RS)</v>
      </c>
      <c r="B5" s="73">
        <f>'-- Lärmaktionsplan --'!D11</f>
        <v>0</v>
      </c>
      <c r="D5" s="42">
        <f>LEN(B5)</f>
        <v>1</v>
      </c>
    </row>
    <row r="6" spans="1:5" x14ac:dyDescent="0.25">
      <c r="A6" s="41" t="s">
        <v>110</v>
      </c>
      <c r="B6" s="44" t="str">
        <f>"AP_RL_DE_"&amp;$C$4&amp;"_"&amp;$B$5</f>
        <v>AP_RL_DE_BW_0</v>
      </c>
    </row>
    <row r="7" spans="1:5" x14ac:dyDescent="0.25">
      <c r="A7" s="41"/>
      <c r="B7" s="44"/>
    </row>
    <row r="8" spans="1:5" x14ac:dyDescent="0.25">
      <c r="A8" s="41"/>
      <c r="B8" s="44"/>
    </row>
    <row r="9" spans="1:5" x14ac:dyDescent="0.25">
      <c r="A9" s="41" t="s">
        <v>109</v>
      </c>
      <c r="B9" s="44"/>
    </row>
    <row r="10" spans="1:5" x14ac:dyDescent="0.25">
      <c r="A10" s="41" t="s">
        <v>7</v>
      </c>
      <c r="B10" s="72" t="str">
        <f>IF('-- Lärmaktionsplan --'!D12="","",'-- Lärmaktionsplan --'!D12)</f>
        <v/>
      </c>
    </row>
    <row r="11" spans="1:5" x14ac:dyDescent="0.25">
      <c r="A11" s="41" t="s">
        <v>8</v>
      </c>
      <c r="B11" s="72" t="str">
        <f>IF('-- Lärmaktionsplan --'!D13="","",'-- Lärmaktionsplan --'!D13)</f>
        <v/>
      </c>
    </row>
    <row r="12" spans="1:5" x14ac:dyDescent="0.25">
      <c r="A12" s="41" t="s">
        <v>108</v>
      </c>
      <c r="B12" s="72" t="str">
        <f>IF('-- Lärmaktionsplan --'!D14="","",'-- Lärmaktionsplan --'!D14)</f>
        <v/>
      </c>
    </row>
    <row r="13" spans="1:5" x14ac:dyDescent="0.25">
      <c r="A13" s="41" t="s">
        <v>10</v>
      </c>
      <c r="B13" s="72" t="str">
        <f>IF('-- Lärmaktionsplan --'!D16="","",'-- Lärmaktionsplan --'!D16)</f>
        <v/>
      </c>
    </row>
    <row r="14" spans="1:5" x14ac:dyDescent="0.25">
      <c r="A14" s="41" t="s">
        <v>107</v>
      </c>
      <c r="B14" s="166" t="str">
        <f>IF('-- Lärmaktionsplan --'!D15="","",'-- Lärmaktionsplan --'!D15)</f>
        <v/>
      </c>
    </row>
    <row r="15" spans="1:5" x14ac:dyDescent="0.25">
      <c r="A15" s="41" t="s">
        <v>106</v>
      </c>
      <c r="B15" s="44" t="str">
        <f>"CA_DE_"&amp;$C$4&amp;"_"&amp;$B$5</f>
        <v>CA_DE_BW_0</v>
      </c>
    </row>
    <row r="16" spans="1:5" x14ac:dyDescent="0.25">
      <c r="A16" s="41"/>
      <c r="B16" s="44"/>
    </row>
    <row r="17" spans="1:2" x14ac:dyDescent="0.25">
      <c r="A17" s="45" t="s">
        <v>105</v>
      </c>
      <c r="B17" s="70">
        <f>'-- Lärmaktionsplan --'!E311</f>
        <v>0</v>
      </c>
    </row>
    <row r="18" spans="1:2" ht="30" customHeight="1" x14ac:dyDescent="0.25">
      <c r="A18" s="46" t="s">
        <v>104</v>
      </c>
      <c r="B18" s="69">
        <f>'-- Lärmaktionsplan --'!E315</f>
        <v>0</v>
      </c>
    </row>
    <row r="19" spans="1:2" x14ac:dyDescent="0.25">
      <c r="A19" s="41"/>
      <c r="B19" s="44"/>
    </row>
    <row r="20" spans="1:2" x14ac:dyDescent="0.25">
      <c r="A20" s="47" t="s">
        <v>103</v>
      </c>
      <c r="B20" s="68" t="str">
        <f>IF('-- Lärmaktionsplan --'!B318="","",'-- Lärmaktionsplan --'!B318)</f>
        <v/>
      </c>
    </row>
    <row r="21" spans="1:2" x14ac:dyDescent="0.25">
      <c r="A21" s="41"/>
      <c r="B21" s="44"/>
    </row>
    <row r="22" spans="1:2" ht="90" x14ac:dyDescent="0.25">
      <c r="A22" s="46" t="s">
        <v>102</v>
      </c>
      <c r="B22" s="68" t="str">
        <f>IF('-- Lärmaktionsplan --'!B34="","",'-- Lärmaktionsplan --'!B34)</f>
        <v/>
      </c>
    </row>
    <row r="24" spans="1:2" ht="15.75" thickBot="1" x14ac:dyDescent="0.3"/>
    <row r="25" spans="1:2" x14ac:dyDescent="0.25">
      <c r="B25" s="48" t="s">
        <v>152</v>
      </c>
    </row>
    <row r="26" spans="1:2" x14ac:dyDescent="0.25">
      <c r="B26" s="67" t="s">
        <v>151</v>
      </c>
    </row>
    <row r="27" spans="1:2" ht="15.75" thickBot="1" x14ac:dyDescent="0.3">
      <c r="B27" s="66" t="s">
        <v>150</v>
      </c>
    </row>
  </sheetData>
  <sheetProtection password="C5E1" sheet="1" objects="1" scenarios="1"/>
  <mergeCells count="1">
    <mergeCell ref="B1:E1"/>
  </mergeCells>
  <dataValidations count="1">
    <dataValidation sqref="B2"/>
  </dataValidations>
  <pageMargins left="0.7" right="0.7" top="0.78740157499999996" bottom="0.78740157499999996" header="0.3" footer="0.3"/>
  <pageSetup paperSize="9" orientation="portrait" r:id="rId1"/>
  <ignoredErrors>
    <ignoredError sqref="B4 B6:B9 B15:B19 B21 B23:B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002060"/>
  </sheetPr>
  <dimension ref="A1:E36"/>
  <sheetViews>
    <sheetView zoomScaleNormal="100" workbookViewId="0">
      <selection activeCell="B1" sqref="B1:E1"/>
    </sheetView>
  </sheetViews>
  <sheetFormatPr baseColWidth="10" defaultColWidth="11.42578125" defaultRowHeight="15" x14ac:dyDescent="0.25"/>
  <cols>
    <col min="1" max="1" width="41.7109375" style="40" customWidth="1"/>
    <col min="2" max="2" width="90.7109375" style="40" customWidth="1"/>
    <col min="3" max="16384" width="11.42578125" style="40"/>
  </cols>
  <sheetData>
    <row r="1" spans="1:5" ht="45" x14ac:dyDescent="0.25">
      <c r="A1" s="51" t="s">
        <v>165</v>
      </c>
      <c r="B1" s="354" t="s">
        <v>344</v>
      </c>
      <c r="C1" s="354"/>
      <c r="D1" s="354"/>
      <c r="E1" s="354"/>
    </row>
    <row r="2" spans="1:5" x14ac:dyDescent="0.25">
      <c r="A2" s="51"/>
      <c r="B2" s="52"/>
      <c r="C2" s="52"/>
      <c r="D2" s="52"/>
    </row>
    <row r="3" spans="1:5" ht="30" x14ac:dyDescent="0.25">
      <c r="A3" s="53" t="s">
        <v>164</v>
      </c>
      <c r="B3" s="68" t="str">
        <f>IF('-- Lärmaktionsplan --'!$B$282="","",'-- Lärmaktionsplan --'!$B$282)</f>
        <v/>
      </c>
      <c r="C3" s="52"/>
      <c r="D3" s="52"/>
    </row>
    <row r="4" spans="1:5" ht="30" x14ac:dyDescent="0.25">
      <c r="A4" s="53" t="s">
        <v>163</v>
      </c>
      <c r="B4" s="68" t="str">
        <f>IF('-- Lärmaktionsplan --'!$B$284="","",'-- Lärmaktionsplan --'!$B$284)</f>
        <v/>
      </c>
      <c r="C4" s="52"/>
      <c r="D4" s="52"/>
    </row>
    <row r="5" spans="1:5" x14ac:dyDescent="0.25">
      <c r="A5" s="54"/>
      <c r="B5" s="54"/>
      <c r="C5" s="52"/>
      <c r="D5" s="52"/>
    </row>
    <row r="6" spans="1:5" x14ac:dyDescent="0.25">
      <c r="A6" s="44" t="s">
        <v>162</v>
      </c>
      <c r="B6" s="70">
        <f>'-- Lärmaktionsplan --'!$C$241</f>
        <v>0</v>
      </c>
      <c r="C6" s="52"/>
      <c r="D6" s="52"/>
    </row>
    <row r="7" spans="1:5" x14ac:dyDescent="0.25">
      <c r="A7" s="54" t="s">
        <v>161</v>
      </c>
      <c r="B7" s="70">
        <f>'-- Lärmaktionsplan --'!$G$241</f>
        <v>0</v>
      </c>
      <c r="C7" s="52"/>
      <c r="D7" s="52"/>
    </row>
    <row r="8" spans="1:5" x14ac:dyDescent="0.25">
      <c r="A8" s="54"/>
      <c r="B8" s="54"/>
      <c r="C8" s="52"/>
      <c r="D8" s="52"/>
    </row>
    <row r="9" spans="1:5" x14ac:dyDescent="0.25">
      <c r="A9" s="55" t="s">
        <v>160</v>
      </c>
      <c r="B9" s="54"/>
      <c r="C9" s="52"/>
      <c r="D9" s="52"/>
    </row>
    <row r="10" spans="1:5" x14ac:dyDescent="0.25">
      <c r="A10" s="54" t="s">
        <v>27</v>
      </c>
      <c r="B10" s="79" t="str">
        <f>IF('-- Lärmaktionsplan --'!H244="","",'-- Lärmaktionsplan --'!H244)</f>
        <v/>
      </c>
      <c r="C10" s="52"/>
      <c r="D10" s="52"/>
    </row>
    <row r="11" spans="1:5" x14ac:dyDescent="0.25">
      <c r="A11" s="54" t="s">
        <v>28</v>
      </c>
      <c r="B11" s="79" t="str">
        <f>IF('-- Lärmaktionsplan --'!H245="","",'-- Lärmaktionsplan --'!H245)</f>
        <v/>
      </c>
      <c r="C11" s="52"/>
      <c r="D11" s="52"/>
    </row>
    <row r="12" spans="1:5" x14ac:dyDescent="0.25">
      <c r="A12" s="54" t="s">
        <v>29</v>
      </c>
      <c r="B12" s="79" t="str">
        <f>IF('-- Lärmaktionsplan --'!H246="","",'-- Lärmaktionsplan --'!H246)</f>
        <v/>
      </c>
      <c r="C12" s="52"/>
      <c r="D12" s="52"/>
    </row>
    <row r="13" spans="1:5" x14ac:dyDescent="0.25">
      <c r="A13" s="54" t="s">
        <v>114</v>
      </c>
      <c r="B13" s="79" t="str">
        <f>IF('-- Lärmaktionsplan --'!H247="","",'-- Lärmaktionsplan --'!H247)</f>
        <v/>
      </c>
      <c r="C13" s="52"/>
      <c r="D13" s="52"/>
    </row>
    <row r="14" spans="1:5" x14ac:dyDescent="0.25">
      <c r="A14" s="54" t="s">
        <v>30</v>
      </c>
      <c r="B14" s="79" t="str">
        <f>IF('-- Lärmaktionsplan --'!H248="","",'-- Lärmaktionsplan --'!H248)</f>
        <v/>
      </c>
      <c r="C14" s="52"/>
      <c r="D14" s="52"/>
    </row>
    <row r="15" spans="1:5" x14ac:dyDescent="0.25">
      <c r="A15" s="54" t="s">
        <v>31</v>
      </c>
      <c r="B15" s="79" t="str">
        <f>IF('-- Lärmaktionsplan --'!H249="","",'-- Lärmaktionsplan --'!H249)</f>
        <v/>
      </c>
      <c r="C15" s="52"/>
      <c r="D15" s="52"/>
    </row>
    <row r="16" spans="1:5" x14ac:dyDescent="0.25">
      <c r="A16" s="54" t="s">
        <v>32</v>
      </c>
      <c r="B16" s="79" t="str">
        <f>IF('-- Lärmaktionsplan --'!H250="","",'-- Lärmaktionsplan --'!H250)</f>
        <v/>
      </c>
      <c r="C16" s="52"/>
      <c r="D16" s="52"/>
    </row>
    <row r="17" spans="1:4" x14ac:dyDescent="0.25">
      <c r="A17" s="53" t="s">
        <v>113</v>
      </c>
      <c r="B17" s="68" t="str">
        <f>IF('-- Lärmaktionsplan --'!$B$252:$J$252="","",'-- Lärmaktionsplan --'!$B$252:$J$252)</f>
        <v/>
      </c>
      <c r="C17" s="52"/>
      <c r="D17" s="52"/>
    </row>
    <row r="18" spans="1:4" x14ac:dyDescent="0.25">
      <c r="A18" s="54"/>
      <c r="B18" s="54"/>
      <c r="C18" s="52"/>
      <c r="D18" s="52"/>
    </row>
    <row r="19" spans="1:4" x14ac:dyDescent="0.25">
      <c r="A19" s="55" t="s">
        <v>159</v>
      </c>
      <c r="B19" s="54"/>
      <c r="C19" s="52"/>
      <c r="D19" s="52"/>
    </row>
    <row r="20" spans="1:4" x14ac:dyDescent="0.25">
      <c r="A20" s="54" t="s">
        <v>33</v>
      </c>
      <c r="B20" s="72" t="str">
        <f>IF('-- Lärmaktionsplan --'!$H$255="","",'-- Lärmaktionsplan --'!$H$255)</f>
        <v/>
      </c>
      <c r="C20" s="52"/>
      <c r="D20" s="52"/>
    </row>
    <row r="21" spans="1:4" x14ac:dyDescent="0.25">
      <c r="A21" s="54" t="s">
        <v>34</v>
      </c>
      <c r="B21" s="72" t="str">
        <f>IF('-- Lärmaktionsplan --'!$H$256="","",'-- Lärmaktionsplan --'!$H$256)</f>
        <v/>
      </c>
      <c r="C21" s="52"/>
      <c r="D21" s="52"/>
    </row>
    <row r="22" spans="1:4" x14ac:dyDescent="0.25">
      <c r="A22" s="54" t="s">
        <v>35</v>
      </c>
      <c r="B22" s="72" t="str">
        <f>IF('-- Lärmaktionsplan --'!$H$257="","",'-- Lärmaktionsplan --'!$H$257)</f>
        <v/>
      </c>
      <c r="C22" s="52"/>
      <c r="D22" s="52"/>
    </row>
    <row r="23" spans="1:4" x14ac:dyDescent="0.25">
      <c r="A23" s="54" t="s">
        <v>36</v>
      </c>
      <c r="B23" s="72" t="str">
        <f>IF('-- Lärmaktionsplan --'!$H$258="","",'-- Lärmaktionsplan --'!$H$258)</f>
        <v/>
      </c>
      <c r="C23" s="52"/>
      <c r="D23" s="52"/>
    </row>
    <row r="24" spans="1:4" x14ac:dyDescent="0.25">
      <c r="A24" s="53" t="s">
        <v>158</v>
      </c>
      <c r="B24" s="68" t="str">
        <f>IF('-- Lärmaktionsplan --'!$B$260:$J$260="","",'-- Lärmaktionsplan --'!$B$260:$J$260)</f>
        <v/>
      </c>
      <c r="C24" s="52"/>
      <c r="D24" s="52"/>
    </row>
    <row r="25" spans="1:4" x14ac:dyDescent="0.25">
      <c r="A25" s="54"/>
      <c r="B25" s="54"/>
      <c r="C25" s="52"/>
      <c r="D25" s="52"/>
    </row>
    <row r="26" spans="1:4" ht="30" customHeight="1" x14ac:dyDescent="0.25">
      <c r="A26" s="53" t="s">
        <v>157</v>
      </c>
      <c r="B26" s="75" t="str">
        <f>IF('-- Lärmaktionsplan --'!$H$262="","",'-- Lärmaktionsplan --'!$H$262)</f>
        <v/>
      </c>
      <c r="C26" s="52"/>
      <c r="D26" s="52"/>
    </row>
    <row r="27" spans="1:4" x14ac:dyDescent="0.25">
      <c r="A27" s="54"/>
      <c r="B27" s="54"/>
      <c r="C27" s="52"/>
      <c r="D27" s="52"/>
    </row>
    <row r="28" spans="1:4" ht="45" x14ac:dyDescent="0.25">
      <c r="A28" s="54" t="s">
        <v>156</v>
      </c>
      <c r="B28" s="72" t="str">
        <f>IF('-- Lärmaktionsplan --'!$H$267="","",'-- Lärmaktionsplan --'!$H$267)</f>
        <v/>
      </c>
      <c r="C28" s="52"/>
      <c r="D28" s="52"/>
    </row>
    <row r="29" spans="1:4" ht="45" x14ac:dyDescent="0.25">
      <c r="A29" s="54" t="s">
        <v>155</v>
      </c>
      <c r="B29" s="72" t="str">
        <f>IF('-- Lärmaktionsplan --'!$H$270="","",'-- Lärmaktionsplan --'!$H$270)</f>
        <v/>
      </c>
      <c r="C29" s="52"/>
      <c r="D29" s="52"/>
    </row>
    <row r="30" spans="1:4" x14ac:dyDescent="0.25">
      <c r="A30" s="54"/>
      <c r="B30" s="54"/>
      <c r="C30" s="52"/>
      <c r="D30" s="52"/>
    </row>
    <row r="31" spans="1:4" ht="30" x14ac:dyDescent="0.25">
      <c r="A31" s="54" t="s">
        <v>154</v>
      </c>
      <c r="B31" s="72" t="str">
        <f>IF('-- Lärmaktionsplan --'!$H$273="","",'-- Lärmaktionsplan --'!$H$273)</f>
        <v/>
      </c>
      <c r="C31" s="52"/>
      <c r="D31" s="52"/>
    </row>
    <row r="32" spans="1:4" ht="45" x14ac:dyDescent="0.25">
      <c r="A32" s="54" t="s">
        <v>153</v>
      </c>
      <c r="B32" s="72" t="str">
        <f>IF('-- Lärmaktionsplan --'!$B$277="","",'-- Lärmaktionsplan --'!$B$277)</f>
        <v/>
      </c>
      <c r="C32" s="52"/>
      <c r="D32" s="52"/>
    </row>
    <row r="33" spans="1:4" x14ac:dyDescent="0.25">
      <c r="A33" s="52"/>
      <c r="B33" s="52"/>
      <c r="C33" s="52"/>
      <c r="D33" s="52"/>
    </row>
    <row r="34" spans="1:4" x14ac:dyDescent="0.25">
      <c r="A34" s="52"/>
      <c r="B34" s="52"/>
      <c r="C34" s="52"/>
      <c r="D34" s="52"/>
    </row>
    <row r="35" spans="1:4" x14ac:dyDescent="0.25">
      <c r="A35" s="52"/>
      <c r="B35" s="52"/>
      <c r="C35" s="52"/>
      <c r="D35" s="52"/>
    </row>
    <row r="36" spans="1:4" x14ac:dyDescent="0.25">
      <c r="A36" s="52"/>
      <c r="B36" s="52"/>
      <c r="C36" s="52"/>
      <c r="D36" s="52"/>
    </row>
  </sheetData>
  <sheetProtection password="C5E1" sheet="1" objects="1" scenarios="1"/>
  <mergeCells count="1">
    <mergeCell ref="B1:E1"/>
  </mergeCells>
  <dataValidations count="5">
    <dataValidation operator="greaterThanOrEqual" allowBlank="1" showInputMessage="1" showErrorMessage="1" sqref="B10:B16"/>
    <dataValidation allowBlank="1" sqref="B31"/>
    <dataValidation type="date" operator="greaterThan" allowBlank="1" showInputMessage="1" showErrorMessage="1" error="Datum dd.mm.jjjj erwartet" sqref="B6:B7">
      <formula1>44742</formula1>
    </dataValidation>
    <dataValidation operator="greaterThanOrEqual" allowBlank="1" error="Numerische Angabe erwartet" sqref="B26"/>
    <dataValidation allowBlank="1" sqref="B20:B23 B28:B29"/>
  </dataValidations>
  <pageMargins left="0.7" right="0.7" top="0.78740157499999996" bottom="0.78740157499999996" header="0.3" footer="0.3"/>
  <pageSetup paperSize="9" orientation="portrait" r:id="rId1"/>
  <ignoredErrors>
    <ignoredError sqref="B5:B9 B25 B18:B19 B30 B27"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002060"/>
  </sheetPr>
  <dimension ref="A1:E10"/>
  <sheetViews>
    <sheetView workbookViewId="0">
      <selection activeCell="B1" sqref="B1:E1"/>
    </sheetView>
  </sheetViews>
  <sheetFormatPr baseColWidth="10" defaultColWidth="11.42578125" defaultRowHeight="15" x14ac:dyDescent="0.25"/>
  <cols>
    <col min="1" max="1" width="40.7109375" style="40" customWidth="1"/>
    <col min="2" max="2" width="90.7109375" style="40" customWidth="1"/>
    <col min="3" max="16384" width="11.42578125" style="40"/>
  </cols>
  <sheetData>
    <row r="1" spans="1:5" ht="30" x14ac:dyDescent="0.25">
      <c r="A1" s="49" t="s">
        <v>122</v>
      </c>
      <c r="B1" s="354" t="s">
        <v>344</v>
      </c>
      <c r="C1" s="354"/>
      <c r="D1" s="354"/>
      <c r="E1" s="354"/>
    </row>
    <row r="2" spans="1:5" x14ac:dyDescent="0.25">
      <c r="A2" s="41"/>
    </row>
    <row r="3" spans="1:5" ht="63" x14ac:dyDescent="0.25">
      <c r="A3" s="54" t="s">
        <v>121</v>
      </c>
      <c r="B3" s="77">
        <f>IF('-- Lärmaktionsplan --'!$H$75="","",'-- Lärmaktionsplan --'!$H$75)</f>
        <v>0</v>
      </c>
    </row>
    <row r="4" spans="1:5" ht="63" x14ac:dyDescent="0.25">
      <c r="A4" s="54" t="s">
        <v>120</v>
      </c>
      <c r="B4" s="77">
        <f>IF('-- Lärmaktionsplan --'!$H$76="","",'-- Lärmaktionsplan --'!$H$76)</f>
        <v>0</v>
      </c>
    </row>
    <row r="5" spans="1:5" ht="75" x14ac:dyDescent="0.25">
      <c r="A5" s="54" t="s">
        <v>119</v>
      </c>
      <c r="B5" s="72" t="str">
        <f>IF('-- Lärmaktionsplan --'!$B$88="","",'-- Lärmaktionsplan --'!$B$88)</f>
        <v/>
      </c>
    </row>
    <row r="6" spans="1:5" x14ac:dyDescent="0.25">
      <c r="A6" s="41"/>
    </row>
    <row r="7" spans="1:5" x14ac:dyDescent="0.25">
      <c r="A7" s="56" t="s">
        <v>118</v>
      </c>
    </row>
    <row r="8" spans="1:5" x14ac:dyDescent="0.25">
      <c r="A8" s="46" t="s">
        <v>117</v>
      </c>
      <c r="B8" s="76" t="str">
        <f>IF('-- Lärmaktionsplan --'!$H$91="","",'-- Lärmaktionsplan --'!$H$91)</f>
        <v/>
      </c>
    </row>
    <row r="9" spans="1:5" x14ac:dyDescent="0.25">
      <c r="A9" s="46" t="s">
        <v>116</v>
      </c>
      <c r="B9" s="76" t="str">
        <f>IF('-- Lärmaktionsplan --'!$H$93="","",'-- Lärmaktionsplan --'!$H$93)</f>
        <v/>
      </c>
    </row>
    <row r="10" spans="1:5" x14ac:dyDescent="0.25">
      <c r="A10" s="46" t="s">
        <v>115</v>
      </c>
      <c r="B10" s="76" t="str">
        <f>IF('-- Lärmaktionsplan --'!$H$95="","",'-- Lärmaktionsplan --'!$H$95)</f>
        <v/>
      </c>
    </row>
  </sheetData>
  <sheetProtection password="C5E1" sheet="1" objects="1" scenarios="1"/>
  <mergeCells count="1">
    <mergeCell ref="B1:E1"/>
  </mergeCells>
  <dataValidations count="3">
    <dataValidation allowBlank="1" sqref="B8:B10"/>
    <dataValidation operator="greaterThanOrEqual" allowBlank="1" error="Numerische Angabe erwartet" sqref="B4"/>
    <dataValidation operator="greaterThanOrEqual" allowBlank="1" error="Numerische Angabe erwartet" sqref="B3"/>
  </dataValidations>
  <pageMargins left="0.7" right="0.7" top="0.78740157499999996" bottom="0.78740157499999996" header="0.3" footer="0.3"/>
  <pageSetup paperSize="9" orientation="portrait" r:id="rId1"/>
  <ignoredErrors>
    <ignoredError sqref="B6:B7"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002060"/>
  </sheetPr>
  <dimension ref="A1:H50"/>
  <sheetViews>
    <sheetView zoomScaleNormal="100" workbookViewId="0">
      <selection activeCell="B1" sqref="B1:H1"/>
    </sheetView>
  </sheetViews>
  <sheetFormatPr baseColWidth="10" defaultColWidth="11.42578125" defaultRowHeight="15" x14ac:dyDescent="0.25"/>
  <cols>
    <col min="1" max="1" width="45.28515625" style="52" customWidth="1"/>
    <col min="2" max="2" width="11.42578125" style="52" customWidth="1"/>
    <col min="3" max="7" width="11.42578125" style="40"/>
    <col min="8" max="8" width="87.5703125" style="40" customWidth="1"/>
    <col min="9" max="16384" width="11.42578125" style="40"/>
  </cols>
  <sheetData>
    <row r="1" spans="1:8" ht="21" x14ac:dyDescent="0.25">
      <c r="A1" s="57" t="s">
        <v>131</v>
      </c>
      <c r="B1" s="354" t="s">
        <v>344</v>
      </c>
      <c r="C1" s="354"/>
      <c r="D1" s="354"/>
      <c r="E1" s="354"/>
      <c r="F1" s="354"/>
      <c r="G1" s="354"/>
      <c r="H1" s="354"/>
    </row>
    <row r="2" spans="1:8" x14ac:dyDescent="0.25">
      <c r="A2" s="39"/>
    </row>
    <row r="3" spans="1:8" ht="30" x14ac:dyDescent="0.25">
      <c r="A3" s="51" t="s">
        <v>130</v>
      </c>
      <c r="H3" s="79" t="str">
        <f>IF('-- Lärmaktionsplan --'!$B$202="","",'-- Lärmaktionsplan --'!$B$202)</f>
        <v/>
      </c>
    </row>
    <row r="5" spans="1:8" ht="45.75" customHeight="1" x14ac:dyDescent="0.25">
      <c r="B5" s="351" t="s">
        <v>226</v>
      </c>
      <c r="C5" s="351"/>
      <c r="D5" s="351"/>
      <c r="E5" s="352" t="s">
        <v>129</v>
      </c>
      <c r="F5" s="352"/>
      <c r="G5" s="352"/>
    </row>
    <row r="6" spans="1:8" x14ac:dyDescent="0.25">
      <c r="F6" s="39"/>
    </row>
    <row r="7" spans="1:8" x14ac:dyDescent="0.25">
      <c r="A7" s="51" t="s">
        <v>41</v>
      </c>
      <c r="B7" s="51"/>
    </row>
    <row r="8" spans="1:8" x14ac:dyDescent="0.25">
      <c r="A8" s="52" t="s">
        <v>87</v>
      </c>
      <c r="C8" s="78" t="str">
        <f>'-- Lärmaktionsplan --'!G158</f>
        <v>Nein</v>
      </c>
      <c r="F8" s="78" t="str">
        <f>'-- Lärmaktionsplan --'!I158</f>
        <v>Nein</v>
      </c>
    </row>
    <row r="9" spans="1:8" x14ac:dyDescent="0.25">
      <c r="A9" s="52" t="s">
        <v>88</v>
      </c>
      <c r="C9" s="78" t="str">
        <f>'-- Lärmaktionsplan --'!G159</f>
        <v>Nein</v>
      </c>
      <c r="F9" s="78" t="str">
        <f>'-- Lärmaktionsplan --'!I159</f>
        <v>Nein</v>
      </c>
    </row>
    <row r="10" spans="1:8" x14ac:dyDescent="0.25">
      <c r="A10" s="52" t="s">
        <v>89</v>
      </c>
      <c r="C10" s="78" t="str">
        <f>'-- Lärmaktionsplan --'!G160</f>
        <v>Nein</v>
      </c>
      <c r="F10" s="78" t="str">
        <f>'-- Lärmaktionsplan --'!I160</f>
        <v>Nein</v>
      </c>
    </row>
    <row r="11" spans="1:8" x14ac:dyDescent="0.25">
      <c r="A11" s="52" t="s">
        <v>90</v>
      </c>
      <c r="C11" s="78" t="str">
        <f>'-- Lärmaktionsplan --'!G161</f>
        <v>Nein</v>
      </c>
      <c r="F11" s="78" t="str">
        <f>'-- Lärmaktionsplan --'!I161</f>
        <v>Nein</v>
      </c>
    </row>
    <row r="12" spans="1:8" x14ac:dyDescent="0.25">
      <c r="A12" s="52" t="s">
        <v>91</v>
      </c>
      <c r="C12" s="78" t="str">
        <f>'-- Lärmaktionsplan --'!G162</f>
        <v>Nein</v>
      </c>
      <c r="F12" s="78" t="str">
        <f>'-- Lärmaktionsplan --'!I162</f>
        <v>Nein</v>
      </c>
    </row>
    <row r="13" spans="1:8" x14ac:dyDescent="0.25">
      <c r="A13" s="51" t="s">
        <v>47</v>
      </c>
      <c r="B13" s="63"/>
      <c r="C13" s="64"/>
      <c r="D13" s="65"/>
      <c r="E13" s="65"/>
      <c r="F13" s="64"/>
      <c r="G13" s="65"/>
    </row>
    <row r="14" spans="1:8" x14ac:dyDescent="0.25">
      <c r="A14" s="52" t="s">
        <v>92</v>
      </c>
      <c r="C14" s="78" t="str">
        <f>'-- Lärmaktionsplan --'!G164</f>
        <v>Nein</v>
      </c>
      <c r="F14" s="78" t="str">
        <f>'-- Lärmaktionsplan --'!I164</f>
        <v>Nein</v>
      </c>
    </row>
    <row r="15" spans="1:8" x14ac:dyDescent="0.25">
      <c r="A15" s="52" t="s">
        <v>93</v>
      </c>
      <c r="C15" s="78" t="str">
        <f>'-- Lärmaktionsplan --'!G165</f>
        <v>Nein</v>
      </c>
      <c r="F15" s="78" t="str">
        <f>'-- Lärmaktionsplan --'!I165</f>
        <v>Nein</v>
      </c>
    </row>
    <row r="16" spans="1:8" x14ac:dyDescent="0.25">
      <c r="A16" s="51" t="s">
        <v>50</v>
      </c>
      <c r="B16" s="63"/>
      <c r="C16" s="64"/>
      <c r="D16" s="65"/>
      <c r="E16" s="65"/>
      <c r="F16" s="64"/>
      <c r="G16" s="65"/>
    </row>
    <row r="17" spans="1:7" ht="30" x14ac:dyDescent="0.25">
      <c r="A17" s="52" t="s">
        <v>94</v>
      </c>
      <c r="C17" s="78" t="str">
        <f>'-- Lärmaktionsplan --'!G167</f>
        <v>Nein</v>
      </c>
      <c r="F17" s="78" t="str">
        <f>'-- Lärmaktionsplan --'!I167</f>
        <v>Nein</v>
      </c>
    </row>
    <row r="18" spans="1:7" ht="30" x14ac:dyDescent="0.25">
      <c r="A18" s="52" t="s">
        <v>171</v>
      </c>
      <c r="C18" s="78" t="str">
        <f>'-- Lärmaktionsplan --'!G168</f>
        <v>Nein</v>
      </c>
      <c r="F18" s="78" t="str">
        <f>'-- Lärmaktionsplan --'!I168</f>
        <v>Nein</v>
      </c>
    </row>
    <row r="19" spans="1:7" x14ac:dyDescent="0.25">
      <c r="A19" s="51" t="s">
        <v>55</v>
      </c>
      <c r="B19" s="63"/>
      <c r="C19" s="64"/>
      <c r="D19" s="65"/>
      <c r="E19" s="65"/>
      <c r="F19" s="64"/>
      <c r="G19" s="65"/>
    </row>
    <row r="20" spans="1:7" x14ac:dyDescent="0.25">
      <c r="A20" s="52" t="s">
        <v>95</v>
      </c>
      <c r="B20" s="51"/>
      <c r="C20" s="78" t="str">
        <f>'-- Lärmaktionsplan --'!G170</f>
        <v>Nein</v>
      </c>
      <c r="F20" s="78" t="str">
        <f>'-- Lärmaktionsplan --'!I170</f>
        <v>Nein</v>
      </c>
    </row>
    <row r="21" spans="1:7" x14ac:dyDescent="0.25">
      <c r="A21" s="52" t="s">
        <v>96</v>
      </c>
      <c r="C21" s="78" t="str">
        <f>'-- Lärmaktionsplan --'!G171</f>
        <v>Nein</v>
      </c>
      <c r="F21" s="78" t="str">
        <f>'-- Lärmaktionsplan --'!I171</f>
        <v>Nein</v>
      </c>
    </row>
    <row r="22" spans="1:7" x14ac:dyDescent="0.25">
      <c r="A22" s="52" t="s">
        <v>97</v>
      </c>
      <c r="C22" s="78" t="str">
        <f>'-- Lärmaktionsplan --'!G172</f>
        <v>Nein</v>
      </c>
      <c r="F22" s="78" t="str">
        <f>'-- Lärmaktionsplan --'!I172</f>
        <v>Nein</v>
      </c>
    </row>
    <row r="23" spans="1:7" ht="30" x14ac:dyDescent="0.25">
      <c r="A23" s="52" t="s">
        <v>98</v>
      </c>
      <c r="C23" s="78" t="str">
        <f>'-- Lärmaktionsplan --'!G173</f>
        <v>Nein</v>
      </c>
      <c r="F23" s="78" t="str">
        <f>'-- Lärmaktionsplan --'!I173</f>
        <v>Nein</v>
      </c>
    </row>
    <row r="24" spans="1:7" x14ac:dyDescent="0.25">
      <c r="A24" s="51" t="s">
        <v>63</v>
      </c>
      <c r="B24" s="63"/>
      <c r="C24" s="64"/>
      <c r="D24" s="65"/>
      <c r="E24" s="65"/>
      <c r="F24" s="64"/>
      <c r="G24" s="65"/>
    </row>
    <row r="25" spans="1:7" x14ac:dyDescent="0.25">
      <c r="A25" s="52" t="s">
        <v>64</v>
      </c>
      <c r="C25" s="78" t="str">
        <f>'-- Lärmaktionsplan --'!G175</f>
        <v>Nein</v>
      </c>
      <c r="F25" s="78" t="str">
        <f>'-- Lärmaktionsplan --'!I175</f>
        <v>Nein</v>
      </c>
    </row>
    <row r="26" spans="1:7" x14ac:dyDescent="0.25">
      <c r="A26" s="52" t="s">
        <v>65</v>
      </c>
      <c r="C26" s="78" t="str">
        <f>'-- Lärmaktionsplan --'!G176</f>
        <v>Nein</v>
      </c>
      <c r="F26" s="78" t="str">
        <f>'-- Lärmaktionsplan --'!I176</f>
        <v>Nein</v>
      </c>
    </row>
    <row r="27" spans="1:7" x14ac:dyDescent="0.25">
      <c r="A27" s="51" t="s">
        <v>66</v>
      </c>
      <c r="B27" s="63"/>
      <c r="C27" s="64"/>
      <c r="D27" s="65"/>
      <c r="E27" s="65"/>
      <c r="F27" s="64"/>
      <c r="G27" s="65"/>
    </row>
    <row r="28" spans="1:7" x14ac:dyDescent="0.25">
      <c r="A28" s="52" t="s">
        <v>99</v>
      </c>
      <c r="C28" s="78" t="str">
        <f>'-- Lärmaktionsplan --'!G178</f>
        <v>Nein</v>
      </c>
      <c r="F28" s="78" t="str">
        <f>'-- Lärmaktionsplan --'!I178</f>
        <v>Nein</v>
      </c>
    </row>
    <row r="29" spans="1:7" x14ac:dyDescent="0.25">
      <c r="A29" s="52" t="s">
        <v>67</v>
      </c>
      <c r="C29" s="78" t="str">
        <f>'-- Lärmaktionsplan --'!G179</f>
        <v>Nein</v>
      </c>
      <c r="F29" s="78" t="str">
        <f>'-- Lärmaktionsplan --'!I179</f>
        <v>Nein</v>
      </c>
    </row>
    <row r="30" spans="1:7" x14ac:dyDescent="0.25">
      <c r="A30" s="51" t="s">
        <v>68</v>
      </c>
      <c r="B30" s="63"/>
      <c r="C30" s="64"/>
      <c r="D30" s="65"/>
      <c r="E30" s="65"/>
      <c r="F30" s="64"/>
      <c r="G30" s="65"/>
    </row>
    <row r="31" spans="1:7" x14ac:dyDescent="0.25">
      <c r="A31" s="52" t="s">
        <v>69</v>
      </c>
      <c r="C31" s="78" t="str">
        <f>'-- Lärmaktionsplan --'!G181</f>
        <v>Nein</v>
      </c>
      <c r="F31" s="78" t="str">
        <f>'-- Lärmaktionsplan --'!I181</f>
        <v>Nein</v>
      </c>
    </row>
    <row r="32" spans="1:7" x14ac:dyDescent="0.25">
      <c r="A32" s="52" t="s">
        <v>70</v>
      </c>
      <c r="C32" s="78" t="str">
        <f>'-- Lärmaktionsplan --'!G182</f>
        <v>Nein</v>
      </c>
      <c r="F32" s="78" t="str">
        <f>'-- Lärmaktionsplan --'!I182</f>
        <v>Nein</v>
      </c>
    </row>
    <row r="33" spans="1:7" x14ac:dyDescent="0.25">
      <c r="A33" s="52" t="s">
        <v>127</v>
      </c>
      <c r="C33" s="78" t="str">
        <f>'-- Lärmaktionsplan --'!G183</f>
        <v>Nein</v>
      </c>
      <c r="F33" s="78" t="str">
        <f>'-- Lärmaktionsplan --'!I183</f>
        <v>Nein</v>
      </c>
    </row>
    <row r="34" spans="1:7" x14ac:dyDescent="0.25">
      <c r="A34" s="51" t="s">
        <v>71</v>
      </c>
      <c r="B34" s="63"/>
      <c r="C34" s="64"/>
      <c r="D34" s="65"/>
      <c r="E34" s="65"/>
      <c r="F34" s="64"/>
      <c r="G34" s="65"/>
    </row>
    <row r="35" spans="1:7" x14ac:dyDescent="0.25">
      <c r="A35" s="52" t="s">
        <v>72</v>
      </c>
      <c r="C35" s="78" t="str">
        <f>'-- Lärmaktionsplan --'!G185</f>
        <v>Nein</v>
      </c>
      <c r="F35" s="78" t="str">
        <f>'-- Lärmaktionsplan --'!I185</f>
        <v>Nein</v>
      </c>
    </row>
    <row r="36" spans="1:7" x14ac:dyDescent="0.25">
      <c r="A36" s="52" t="s">
        <v>73</v>
      </c>
      <c r="C36" s="78" t="str">
        <f>'-- Lärmaktionsplan --'!G186</f>
        <v>Nein</v>
      </c>
      <c r="F36" s="78" t="str">
        <f>'-- Lärmaktionsplan --'!I186</f>
        <v>Nein</v>
      </c>
    </row>
    <row r="37" spans="1:7" ht="30" x14ac:dyDescent="0.25">
      <c r="A37" s="52" t="s">
        <v>126</v>
      </c>
      <c r="C37" s="78" t="str">
        <f>'-- Lärmaktionsplan --'!G187</f>
        <v>Nein</v>
      </c>
      <c r="F37" s="78" t="str">
        <f>'-- Lärmaktionsplan --'!I187</f>
        <v>Nein</v>
      </c>
    </row>
    <row r="38" spans="1:7" x14ac:dyDescent="0.25">
      <c r="A38" s="51" t="s">
        <v>74</v>
      </c>
      <c r="B38" s="63"/>
      <c r="C38" s="64"/>
      <c r="D38" s="65"/>
      <c r="E38" s="65"/>
      <c r="F38" s="64"/>
      <c r="G38" s="65"/>
    </row>
    <row r="39" spans="1:7" x14ac:dyDescent="0.25">
      <c r="A39" s="52" t="s">
        <v>75</v>
      </c>
      <c r="C39" s="78" t="str">
        <f>'-- Lärmaktionsplan --'!G189</f>
        <v>Nein</v>
      </c>
      <c r="F39" s="78" t="str">
        <f>'-- Lärmaktionsplan --'!I189</f>
        <v>Nein</v>
      </c>
    </row>
    <row r="40" spans="1:7" ht="30" x14ac:dyDescent="0.25">
      <c r="A40" s="52" t="s">
        <v>76</v>
      </c>
      <c r="C40" s="78" t="str">
        <f>'-- Lärmaktionsplan --'!G190</f>
        <v>Nein</v>
      </c>
      <c r="F40" s="78" t="str">
        <f>'-- Lärmaktionsplan --'!I190</f>
        <v>Nein</v>
      </c>
    </row>
    <row r="41" spans="1:7" x14ac:dyDescent="0.25">
      <c r="A41" s="52" t="s">
        <v>77</v>
      </c>
      <c r="C41" s="78" t="str">
        <f>'-- Lärmaktionsplan --'!G191</f>
        <v>Nein</v>
      </c>
      <c r="F41" s="78" t="str">
        <f>'-- Lärmaktionsplan --'!I191</f>
        <v>Nein</v>
      </c>
    </row>
    <row r="42" spans="1:7" x14ac:dyDescent="0.25">
      <c r="A42" s="51" t="s">
        <v>78</v>
      </c>
      <c r="B42" s="63"/>
      <c r="C42" s="64"/>
      <c r="D42" s="65"/>
      <c r="E42" s="65"/>
      <c r="F42" s="64"/>
      <c r="G42" s="65"/>
    </row>
    <row r="43" spans="1:7" x14ac:dyDescent="0.25">
      <c r="A43" s="52" t="s">
        <v>170</v>
      </c>
      <c r="C43" s="78" t="str">
        <f>'-- Lärmaktionsplan --'!G193</f>
        <v>Nein</v>
      </c>
      <c r="F43" s="78" t="str">
        <f>'-- Lärmaktionsplan --'!I193</f>
        <v>Nein</v>
      </c>
    </row>
    <row r="44" spans="1:7" x14ac:dyDescent="0.25">
      <c r="A44" s="52" t="s">
        <v>100</v>
      </c>
      <c r="C44" s="78" t="str">
        <f>'-- Lärmaktionsplan --'!G194</f>
        <v>Nein</v>
      </c>
      <c r="F44" s="78" t="str">
        <f>'-- Lärmaktionsplan --'!I194</f>
        <v>Nein</v>
      </c>
    </row>
    <row r="45" spans="1:7" x14ac:dyDescent="0.25">
      <c r="A45" s="51" t="s">
        <v>79</v>
      </c>
      <c r="B45" s="63"/>
      <c r="C45" s="64"/>
      <c r="D45" s="65"/>
      <c r="E45" s="65"/>
      <c r="F45" s="64"/>
      <c r="G45" s="65"/>
    </row>
    <row r="46" spans="1:7" x14ac:dyDescent="0.25">
      <c r="A46" s="52" t="s">
        <v>80</v>
      </c>
      <c r="C46" s="78" t="str">
        <f>'-- Lärmaktionsplan --'!G196</f>
        <v>Nein</v>
      </c>
      <c r="F46" s="78" t="str">
        <f>'-- Lärmaktionsplan --'!I196</f>
        <v>Nein</v>
      </c>
    </row>
    <row r="47" spans="1:7" x14ac:dyDescent="0.25">
      <c r="A47" s="52" t="s">
        <v>81</v>
      </c>
      <c r="C47" s="78" t="str">
        <f>'-- Lärmaktionsplan --'!G197</f>
        <v>Nein</v>
      </c>
      <c r="F47" s="78" t="str">
        <f>'-- Lärmaktionsplan --'!I197</f>
        <v>Nein</v>
      </c>
    </row>
    <row r="48" spans="1:7" x14ac:dyDescent="0.25">
      <c r="A48" s="51" t="s">
        <v>82</v>
      </c>
      <c r="B48" s="63"/>
      <c r="C48" s="64"/>
      <c r="D48" s="65"/>
      <c r="E48" s="65"/>
      <c r="F48" s="64"/>
      <c r="G48" s="65"/>
    </row>
    <row r="49" spans="1:6" x14ac:dyDescent="0.25">
      <c r="A49" s="52" t="s">
        <v>86</v>
      </c>
      <c r="C49" s="78" t="str">
        <f>'-- Lärmaktionsplan --'!G199</f>
        <v>Nein</v>
      </c>
      <c r="F49" s="78" t="str">
        <f>'-- Lärmaktionsplan --'!I199</f>
        <v>Nein</v>
      </c>
    </row>
    <row r="50" spans="1:6" x14ac:dyDescent="0.25">
      <c r="A50" s="52" t="s">
        <v>101</v>
      </c>
      <c r="C50" s="78" t="str">
        <f>'-- Lärmaktionsplan --'!G200</f>
        <v>Nein</v>
      </c>
      <c r="F50" s="78" t="str">
        <f>'-- Lärmaktionsplan --'!I200</f>
        <v>Nein</v>
      </c>
    </row>
  </sheetData>
  <sheetProtection password="C5E1" sheet="1" objects="1" scenarios="1"/>
  <mergeCells count="3">
    <mergeCell ref="B5:D5"/>
    <mergeCell ref="E5:G5"/>
    <mergeCell ref="B1:H1"/>
  </mergeCells>
  <dataValidations count="1">
    <dataValidation type="list" allowBlank="1" showInputMessage="1" showErrorMessage="1" sqref="F8:F50 C8:C50">
      <formula1>"Ja, Nein"</formula1>
    </dataValidation>
  </dataValidation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rgb="FF002060"/>
  </sheetPr>
  <dimension ref="A1:E19"/>
  <sheetViews>
    <sheetView workbookViewId="0">
      <selection activeCell="B1" sqref="B1:E1"/>
    </sheetView>
  </sheetViews>
  <sheetFormatPr baseColWidth="10" defaultColWidth="11.42578125" defaultRowHeight="15" x14ac:dyDescent="0.25"/>
  <cols>
    <col min="1" max="1" width="42" style="40" customWidth="1"/>
    <col min="2" max="2" width="90.7109375" style="40" customWidth="1"/>
    <col min="3" max="16384" width="11.42578125" style="40"/>
  </cols>
  <sheetData>
    <row r="1" spans="1:5" ht="30" x14ac:dyDescent="0.25">
      <c r="A1" s="51" t="s">
        <v>142</v>
      </c>
      <c r="B1" s="354" t="s">
        <v>344</v>
      </c>
      <c r="C1" s="354"/>
      <c r="D1" s="354"/>
      <c r="E1" s="354"/>
    </row>
    <row r="3" spans="1:5" ht="60" x14ac:dyDescent="0.25">
      <c r="A3" s="54" t="s">
        <v>141</v>
      </c>
      <c r="B3" s="72" t="str">
        <f>IF('-- Lärmaktionsplan --'!$H$234="","",'-- Lärmaktionsplan --'!$H$234)</f>
        <v/>
      </c>
    </row>
    <row r="4" spans="1:5" ht="45" x14ac:dyDescent="0.25">
      <c r="A4" s="54" t="s">
        <v>140</v>
      </c>
      <c r="B4" s="54" t="s">
        <v>139</v>
      </c>
    </row>
    <row r="5" spans="1:5" x14ac:dyDescent="0.25">
      <c r="A5" s="44"/>
      <c r="B5" s="54"/>
    </row>
    <row r="6" spans="1:5" ht="30" x14ac:dyDescent="0.25">
      <c r="A6" s="53" t="s">
        <v>138</v>
      </c>
      <c r="B6" s="167" t="str">
        <f>IF('-- Lärmaktionsplan --'!$F$290="","",'-- Lärmaktionsplan --'!$F$290)</f>
        <v/>
      </c>
    </row>
    <row r="7" spans="1:5" x14ac:dyDescent="0.25">
      <c r="A7" s="44"/>
      <c r="B7" s="54"/>
    </row>
    <row r="8" spans="1:5" ht="45" x14ac:dyDescent="0.25">
      <c r="A8" s="54" t="s">
        <v>137</v>
      </c>
      <c r="B8" s="72" t="str">
        <f>IF('-- Lärmaktionsplan --'!$H$205="","",'-- Lärmaktionsplan --'!$H$205)</f>
        <v/>
      </c>
    </row>
    <row r="9" spans="1:5" ht="45" x14ac:dyDescent="0.25">
      <c r="A9" s="53" t="s">
        <v>136</v>
      </c>
      <c r="B9" s="68" t="str">
        <f>IF('-- Lärmaktionsplan --'!$B$208="","",'-- Lärmaktionsplan --'!$B$208)</f>
        <v/>
      </c>
    </row>
    <row r="10" spans="1:5" x14ac:dyDescent="0.25">
      <c r="A10" s="44"/>
      <c r="B10" s="54"/>
    </row>
    <row r="11" spans="1:5" ht="30" x14ac:dyDescent="0.25">
      <c r="A11" s="53" t="s">
        <v>135</v>
      </c>
      <c r="B11" s="80" t="str">
        <f>IF('-- Lärmaktionsplan --'!F287="","",'-- Lärmaktionsplan --'!F287)</f>
        <v/>
      </c>
    </row>
    <row r="12" spans="1:5" x14ac:dyDescent="0.25">
      <c r="A12" s="44"/>
      <c r="B12" s="54"/>
    </row>
    <row r="13" spans="1:5" ht="30" x14ac:dyDescent="0.25">
      <c r="A13" s="54" t="s">
        <v>134</v>
      </c>
      <c r="B13" s="72" t="str">
        <f>IF('-- Lärmaktionsplan --'!$H$211="","",'-- Lärmaktionsplan --'!$H$211)</f>
        <v/>
      </c>
    </row>
    <row r="14" spans="1:5" x14ac:dyDescent="0.25">
      <c r="A14" s="44"/>
      <c r="B14" s="54"/>
    </row>
    <row r="15" spans="1:5" ht="45" x14ac:dyDescent="0.25">
      <c r="A15" s="54" t="s">
        <v>38</v>
      </c>
      <c r="B15" s="72" t="str">
        <f>IF('-- Lärmaktionsplan --'!$G$296="","",'-- Lärmaktionsplan --'!$G$296)</f>
        <v/>
      </c>
    </row>
    <row r="16" spans="1:5" ht="45" x14ac:dyDescent="0.25">
      <c r="A16" s="53" t="s">
        <v>133</v>
      </c>
      <c r="B16" s="167" t="str">
        <f>IF('-- Lärmaktionsplan --'!B300="","",'-- Lärmaktionsplan --'!B300)</f>
        <v/>
      </c>
    </row>
    <row r="17" spans="1:2" x14ac:dyDescent="0.25">
      <c r="A17" s="44"/>
      <c r="B17" s="54"/>
    </row>
    <row r="18" spans="1:2" ht="45" x14ac:dyDescent="0.25">
      <c r="A18" s="54" t="s">
        <v>40</v>
      </c>
      <c r="B18" s="72" t="str">
        <f>IF('-- Lärmaktionsplan --'!$G$303="","",'-- Lärmaktionsplan --'!$G$303)</f>
        <v/>
      </c>
    </row>
    <row r="19" spans="1:2" ht="30" x14ac:dyDescent="0.25">
      <c r="A19" s="53" t="s">
        <v>132</v>
      </c>
      <c r="B19" s="68" t="str">
        <f>IF('-- Lärmaktionsplan --'!$G$306="","",'-- Lärmaktionsplan --'!$G$306)</f>
        <v/>
      </c>
    </row>
  </sheetData>
  <sheetProtection password="C5E1" sheet="1" objects="1" scenarios="1"/>
  <mergeCells count="1">
    <mergeCell ref="B1:E1"/>
  </mergeCells>
  <dataValidations count="1">
    <dataValidation operator="greaterThanOrEqual" allowBlank="1" sqref="B3"/>
  </dataValidations>
  <pageMargins left="0.7" right="0.7" top="0.78740157499999996" bottom="0.78740157499999996" header="0.3" footer="0.3"/>
  <ignoredErrors>
    <ignoredError sqref="B4:B5 B7 B10 B12 B14 B17"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002060"/>
  </sheetPr>
  <dimension ref="A1:F104"/>
  <sheetViews>
    <sheetView workbookViewId="0">
      <selection activeCell="B1" sqref="B1:E1"/>
    </sheetView>
  </sheetViews>
  <sheetFormatPr baseColWidth="10" defaultColWidth="11.42578125" defaultRowHeight="15" x14ac:dyDescent="0.25"/>
  <cols>
    <col min="1" max="1" width="10.7109375" style="40" customWidth="1"/>
    <col min="2" max="2" width="30.7109375" style="40" customWidth="1"/>
    <col min="3" max="3" width="60.7109375" style="40" customWidth="1"/>
    <col min="4" max="4" width="25.7109375" style="40" customWidth="1"/>
    <col min="5" max="6" width="60.7109375" style="40" customWidth="1"/>
    <col min="7" max="16384" width="11.42578125" style="40"/>
  </cols>
  <sheetData>
    <row r="1" spans="1:6" ht="30" x14ac:dyDescent="0.25">
      <c r="A1" s="49" t="s">
        <v>148</v>
      </c>
      <c r="B1" s="354" t="s">
        <v>344</v>
      </c>
      <c r="C1" s="354"/>
      <c r="D1" s="354"/>
      <c r="E1" s="354"/>
    </row>
    <row r="4" spans="1:6" x14ac:dyDescent="0.25">
      <c r="A4" s="39" t="s">
        <v>147</v>
      </c>
      <c r="B4" s="39" t="s">
        <v>146</v>
      </c>
      <c r="C4" s="58" t="s">
        <v>145</v>
      </c>
      <c r="D4" s="39" t="s">
        <v>144</v>
      </c>
      <c r="E4" s="39" t="s">
        <v>143</v>
      </c>
      <c r="F4" s="39" t="s">
        <v>26</v>
      </c>
    </row>
    <row r="5" spans="1:6" x14ac:dyDescent="0.25">
      <c r="A5" s="78">
        <f>'-- Lärmaktionsplan --'!$B214</f>
        <v>1</v>
      </c>
      <c r="B5" s="44" t="str">
        <f>IF(A5&gt;0,"QA_DE_"&amp;'HES-Allgemeines'!$C$4&amp;"_"&amp;'HES-Allgemeines'!$B$5&amp;A5,"")</f>
        <v>QA_DE_BW_01</v>
      </c>
      <c r="C5" s="68" t="str">
        <f>IF('-- Lärmaktionsplan --'!$C214="","",'-- Lärmaktionsplan --'!$C214)</f>
        <v/>
      </c>
      <c r="D5" s="54" t="str">
        <f t="shared" ref="D5:D36" si="0">IF(A5&gt;0,"auf dem Land","")</f>
        <v>auf dem Land</v>
      </c>
      <c r="E5" s="72" t="str">
        <f>IF('-- Lärmaktionsplan --'!$E214="","",'-- Lärmaktionsplan --'!$E214)</f>
        <v/>
      </c>
      <c r="F5" s="72" t="str">
        <f>IF('-- Lärmaktionsplan --'!$H214="","",'-- Lärmaktionsplan --'!$H214)</f>
        <v/>
      </c>
    </row>
    <row r="6" spans="1:6" x14ac:dyDescent="0.25">
      <c r="A6" s="78">
        <f>'-- Lärmaktionsplan --'!$B215</f>
        <v>2</v>
      </c>
      <c r="B6" s="44" t="str">
        <f>IF(A6&gt;0,"QA_DE_"&amp;'HES-Allgemeines'!$C$4&amp;"_"&amp;'HES-Allgemeines'!$B$5&amp;A6,"")</f>
        <v>QA_DE_BW_02</v>
      </c>
      <c r="C6" s="68" t="str">
        <f>IF('-- Lärmaktionsplan --'!$C215="","",'-- Lärmaktionsplan --'!$C215)</f>
        <v/>
      </c>
      <c r="D6" s="54" t="str">
        <f t="shared" si="0"/>
        <v>auf dem Land</v>
      </c>
      <c r="E6" s="72" t="str">
        <f>IF('-- Lärmaktionsplan --'!$E215="","",'-- Lärmaktionsplan --'!$E215)</f>
        <v/>
      </c>
      <c r="F6" s="72" t="str">
        <f>IF('-- Lärmaktionsplan --'!$H215="","",'-- Lärmaktionsplan --'!$H215)</f>
        <v/>
      </c>
    </row>
    <row r="7" spans="1:6" x14ac:dyDescent="0.25">
      <c r="A7" s="78">
        <f>'-- Lärmaktionsplan --'!$B216</f>
        <v>3</v>
      </c>
      <c r="B7" s="44" t="str">
        <f>IF(A7&gt;0,"QA_DE_"&amp;'HES-Allgemeines'!$C$4&amp;"_"&amp;'HES-Allgemeines'!$B$5&amp;A7,"")</f>
        <v>QA_DE_BW_03</v>
      </c>
      <c r="C7" s="68" t="str">
        <f>IF('-- Lärmaktionsplan --'!$C216="","",'-- Lärmaktionsplan --'!$C216)</f>
        <v/>
      </c>
      <c r="D7" s="54" t="str">
        <f t="shared" si="0"/>
        <v>auf dem Land</v>
      </c>
      <c r="E7" s="72" t="str">
        <f>IF('-- Lärmaktionsplan --'!$E216="","",'-- Lärmaktionsplan --'!$E216)</f>
        <v/>
      </c>
      <c r="F7" s="72" t="str">
        <f>IF('-- Lärmaktionsplan --'!$H216="","",'-- Lärmaktionsplan --'!$H216)</f>
        <v/>
      </c>
    </row>
    <row r="8" spans="1:6" x14ac:dyDescent="0.25">
      <c r="A8" s="78">
        <f>'-- Lärmaktionsplan --'!$B217</f>
        <v>4</v>
      </c>
      <c r="B8" s="44" t="str">
        <f>IF(A8&gt;0,"QA_DE_"&amp;'HES-Allgemeines'!$C$4&amp;"_"&amp;'HES-Allgemeines'!$B$5&amp;A8,"")</f>
        <v>QA_DE_BW_04</v>
      </c>
      <c r="C8" s="68" t="str">
        <f>IF('-- Lärmaktionsplan --'!$C217="","",'-- Lärmaktionsplan --'!$C217)</f>
        <v/>
      </c>
      <c r="D8" s="54" t="str">
        <f t="shared" si="0"/>
        <v>auf dem Land</v>
      </c>
      <c r="E8" s="72" t="str">
        <f>IF('-- Lärmaktionsplan --'!$E217="","",'-- Lärmaktionsplan --'!$E217)</f>
        <v/>
      </c>
      <c r="F8" s="72" t="str">
        <f>IF('-- Lärmaktionsplan --'!$H217="","",'-- Lärmaktionsplan --'!$H217)</f>
        <v/>
      </c>
    </row>
    <row r="9" spans="1:6" x14ac:dyDescent="0.25">
      <c r="A9" s="78">
        <f>'-- Lärmaktionsplan --'!$B218</f>
        <v>5</v>
      </c>
      <c r="B9" s="44" t="str">
        <f>IF(A9&gt;0,"QA_DE_"&amp;'HES-Allgemeines'!$C$4&amp;"_"&amp;'HES-Allgemeines'!$B$5&amp;A9,"")</f>
        <v>QA_DE_BW_05</v>
      </c>
      <c r="C9" s="68" t="str">
        <f>IF('-- Lärmaktionsplan --'!$C218="","",'-- Lärmaktionsplan --'!$C218)</f>
        <v/>
      </c>
      <c r="D9" s="54" t="str">
        <f t="shared" si="0"/>
        <v>auf dem Land</v>
      </c>
      <c r="E9" s="72" t="str">
        <f>IF('-- Lärmaktionsplan --'!$E218="","",'-- Lärmaktionsplan --'!$E218)</f>
        <v/>
      </c>
      <c r="F9" s="72" t="str">
        <f>IF('-- Lärmaktionsplan --'!$H218="","",'-- Lärmaktionsplan --'!$H218)</f>
        <v/>
      </c>
    </row>
    <row r="10" spans="1:6" x14ac:dyDescent="0.25">
      <c r="A10" s="78">
        <f>'-- Lärmaktionsplan --'!$B219</f>
        <v>6</v>
      </c>
      <c r="B10" s="44" t="str">
        <f>IF(A10&gt;0,"QA_DE_"&amp;'HES-Allgemeines'!$C$4&amp;"_"&amp;'HES-Allgemeines'!$B$5&amp;A10,"")</f>
        <v>QA_DE_BW_06</v>
      </c>
      <c r="C10" s="68" t="str">
        <f>IF('-- Lärmaktionsplan --'!$C219="","",'-- Lärmaktionsplan --'!$C219)</f>
        <v/>
      </c>
      <c r="D10" s="54" t="str">
        <f t="shared" si="0"/>
        <v>auf dem Land</v>
      </c>
      <c r="E10" s="72" t="str">
        <f>IF('-- Lärmaktionsplan --'!$E219="","",'-- Lärmaktionsplan --'!$E219)</f>
        <v/>
      </c>
      <c r="F10" s="72" t="str">
        <f>IF('-- Lärmaktionsplan --'!$H219="","",'-- Lärmaktionsplan --'!$H219)</f>
        <v/>
      </c>
    </row>
    <row r="11" spans="1:6" x14ac:dyDescent="0.25">
      <c r="A11" s="78">
        <f>'-- Lärmaktionsplan --'!$B220</f>
        <v>7</v>
      </c>
      <c r="B11" s="44" t="str">
        <f>IF(A11&gt;0,"QA_DE_"&amp;'HES-Allgemeines'!$C$4&amp;"_"&amp;'HES-Allgemeines'!$B$5&amp;A11,"")</f>
        <v>QA_DE_BW_07</v>
      </c>
      <c r="C11" s="68" t="str">
        <f>IF('-- Lärmaktionsplan --'!$C220="","",'-- Lärmaktionsplan --'!$C220)</f>
        <v/>
      </c>
      <c r="D11" s="54" t="str">
        <f t="shared" si="0"/>
        <v>auf dem Land</v>
      </c>
      <c r="E11" s="72" t="str">
        <f>IF('-- Lärmaktionsplan --'!$E220="","",'-- Lärmaktionsplan --'!$E220)</f>
        <v/>
      </c>
      <c r="F11" s="72" t="str">
        <f>IF('-- Lärmaktionsplan --'!$H220="","",'-- Lärmaktionsplan --'!$H220)</f>
        <v/>
      </c>
    </row>
    <row r="12" spans="1:6" x14ac:dyDescent="0.25">
      <c r="A12" s="78">
        <f>'-- Lärmaktionsplan --'!$B221</f>
        <v>8</v>
      </c>
      <c r="B12" s="44" t="str">
        <f>IF(A12&gt;0,"QA_DE_"&amp;'HES-Allgemeines'!$C$4&amp;"_"&amp;'HES-Allgemeines'!$B$5&amp;A12,"")</f>
        <v>QA_DE_BW_08</v>
      </c>
      <c r="C12" s="68" t="str">
        <f>IF('-- Lärmaktionsplan --'!$C221="","",'-- Lärmaktionsplan --'!$C221)</f>
        <v/>
      </c>
      <c r="D12" s="54" t="str">
        <f t="shared" si="0"/>
        <v>auf dem Land</v>
      </c>
      <c r="E12" s="72" t="str">
        <f>IF('-- Lärmaktionsplan --'!$E221="","",'-- Lärmaktionsplan --'!$E221)</f>
        <v/>
      </c>
      <c r="F12" s="72" t="str">
        <f>IF('-- Lärmaktionsplan --'!$H221="","",'-- Lärmaktionsplan --'!$H221)</f>
        <v/>
      </c>
    </row>
    <row r="13" spans="1:6" x14ac:dyDescent="0.25">
      <c r="A13" s="78">
        <f>'-- Lärmaktionsplan --'!$B222</f>
        <v>9</v>
      </c>
      <c r="B13" s="44" t="str">
        <f>IF(A13&gt;0,"QA_DE_"&amp;'HES-Allgemeines'!$C$4&amp;"_"&amp;'HES-Allgemeines'!$B$5&amp;A13,"")</f>
        <v>QA_DE_BW_09</v>
      </c>
      <c r="C13" s="68" t="str">
        <f>IF('-- Lärmaktionsplan --'!$C222="","",'-- Lärmaktionsplan --'!$C222)</f>
        <v/>
      </c>
      <c r="D13" s="54" t="str">
        <f t="shared" si="0"/>
        <v>auf dem Land</v>
      </c>
      <c r="E13" s="72" t="str">
        <f>IF('-- Lärmaktionsplan --'!$E222="","",'-- Lärmaktionsplan --'!$E222)</f>
        <v/>
      </c>
      <c r="F13" s="72" t="str">
        <f>IF('-- Lärmaktionsplan --'!$H222="","",'-- Lärmaktionsplan --'!$H222)</f>
        <v/>
      </c>
    </row>
    <row r="14" spans="1:6" x14ac:dyDescent="0.25">
      <c r="A14" s="78">
        <f>'-- Lärmaktionsplan --'!$B223</f>
        <v>10</v>
      </c>
      <c r="B14" s="44" t="str">
        <f>IF(A14&gt;0,"QA_DE_"&amp;'HES-Allgemeines'!$C$4&amp;"_"&amp;'HES-Allgemeines'!$B$5&amp;A14,"")</f>
        <v>QA_DE_BW_010</v>
      </c>
      <c r="C14" s="68" t="str">
        <f>IF('-- Lärmaktionsplan --'!$C223="","",'-- Lärmaktionsplan --'!$C223)</f>
        <v/>
      </c>
      <c r="D14" s="54" t="str">
        <f t="shared" si="0"/>
        <v>auf dem Land</v>
      </c>
      <c r="E14" s="72" t="str">
        <f>IF('-- Lärmaktionsplan --'!$E223="","",'-- Lärmaktionsplan --'!$E223)</f>
        <v/>
      </c>
      <c r="F14" s="72" t="str">
        <f>IF('-- Lärmaktionsplan --'!$H223="","",'-- Lärmaktionsplan --'!$H223)</f>
        <v/>
      </c>
    </row>
    <row r="15" spans="1:6" x14ac:dyDescent="0.25">
      <c r="A15" s="78">
        <f>'-- Lärmaktionsplan --'!$B224</f>
        <v>11</v>
      </c>
      <c r="B15" s="44" t="str">
        <f>IF(A15&gt;0,"QA_DE_"&amp;'HES-Allgemeines'!$C$4&amp;"_"&amp;'HES-Allgemeines'!$B$5&amp;A15,"")</f>
        <v>QA_DE_BW_011</v>
      </c>
      <c r="C15" s="68" t="str">
        <f>IF('-- Lärmaktionsplan --'!$C224="","",'-- Lärmaktionsplan --'!$C224)</f>
        <v/>
      </c>
      <c r="D15" s="54" t="str">
        <f t="shared" si="0"/>
        <v>auf dem Land</v>
      </c>
      <c r="E15" s="72" t="str">
        <f>IF('-- Lärmaktionsplan --'!$E224="","",'-- Lärmaktionsplan --'!$E224)</f>
        <v/>
      </c>
      <c r="F15" s="72" t="str">
        <f>IF('-- Lärmaktionsplan --'!$H224="","",'-- Lärmaktionsplan --'!$H224)</f>
        <v/>
      </c>
    </row>
    <row r="16" spans="1:6" x14ac:dyDescent="0.25">
      <c r="A16" s="78">
        <f>'-- Lärmaktionsplan --'!$B225</f>
        <v>12</v>
      </c>
      <c r="B16" s="44" t="str">
        <f>IF(A16&gt;0,"QA_DE_"&amp;'HES-Allgemeines'!$C$4&amp;"_"&amp;'HES-Allgemeines'!$B$5&amp;A16,"")</f>
        <v>QA_DE_BW_012</v>
      </c>
      <c r="C16" s="68" t="str">
        <f>IF('-- Lärmaktionsplan --'!$C225="","",'-- Lärmaktionsplan --'!$C225)</f>
        <v/>
      </c>
      <c r="D16" s="54" t="str">
        <f t="shared" si="0"/>
        <v>auf dem Land</v>
      </c>
      <c r="E16" s="72" t="str">
        <f>IF('-- Lärmaktionsplan --'!$E225="","",'-- Lärmaktionsplan --'!$E225)</f>
        <v/>
      </c>
      <c r="F16" s="72" t="str">
        <f>IF('-- Lärmaktionsplan --'!$H225="","",'-- Lärmaktionsplan --'!$H225)</f>
        <v/>
      </c>
    </row>
    <row r="17" spans="1:6" x14ac:dyDescent="0.25">
      <c r="A17" s="78"/>
      <c r="B17" s="44" t="str">
        <f>IF(A17&gt;0,"QA_DE_"&amp;'HES-Allgemeines'!$C$4&amp;"_"&amp;'HES-Allgemeines'!$B$5&amp;A17,"")</f>
        <v/>
      </c>
      <c r="C17" s="68"/>
      <c r="D17" s="54" t="str">
        <f t="shared" si="0"/>
        <v/>
      </c>
      <c r="E17" s="72"/>
      <c r="F17" s="72"/>
    </row>
    <row r="18" spans="1:6" x14ac:dyDescent="0.25">
      <c r="A18" s="78"/>
      <c r="B18" s="44" t="str">
        <f>IF(A18&gt;0,"QA_DE_"&amp;'HES-Allgemeines'!$C$4&amp;"_"&amp;'HES-Allgemeines'!$B$5&amp;A18,"")</f>
        <v/>
      </c>
      <c r="C18" s="68"/>
      <c r="D18" s="54" t="str">
        <f t="shared" si="0"/>
        <v/>
      </c>
      <c r="E18" s="72"/>
      <c r="F18" s="72"/>
    </row>
    <row r="19" spans="1:6" x14ac:dyDescent="0.25">
      <c r="A19" s="78"/>
      <c r="B19" s="44" t="str">
        <f>IF(A19&gt;0,"QA_DE_"&amp;'HES-Allgemeines'!$C$4&amp;"_"&amp;'HES-Allgemeines'!$B$5&amp;A19,"")</f>
        <v/>
      </c>
      <c r="C19" s="68"/>
      <c r="D19" s="54" t="str">
        <f t="shared" si="0"/>
        <v/>
      </c>
      <c r="E19" s="72"/>
      <c r="F19" s="72"/>
    </row>
    <row r="20" spans="1:6" x14ac:dyDescent="0.25">
      <c r="A20" s="78"/>
      <c r="B20" s="44" t="str">
        <f>IF(A20&gt;0,"QA_DE_"&amp;'HES-Allgemeines'!$C$4&amp;"_"&amp;'HES-Allgemeines'!$B$5&amp;A20,"")</f>
        <v/>
      </c>
      <c r="C20" s="68"/>
      <c r="D20" s="54" t="str">
        <f t="shared" si="0"/>
        <v/>
      </c>
      <c r="E20" s="72"/>
      <c r="F20" s="72"/>
    </row>
    <row r="21" spans="1:6" x14ac:dyDescent="0.25">
      <c r="A21" s="78"/>
      <c r="B21" s="44" t="str">
        <f>IF(A21&gt;0,"QA_DE_"&amp;'HES-Allgemeines'!$C$4&amp;"_"&amp;'HES-Allgemeines'!$B$5&amp;A21,"")</f>
        <v/>
      </c>
      <c r="C21" s="68"/>
      <c r="D21" s="54" t="str">
        <f t="shared" si="0"/>
        <v/>
      </c>
      <c r="E21" s="72"/>
      <c r="F21" s="72"/>
    </row>
    <row r="22" spans="1:6" x14ac:dyDescent="0.25">
      <c r="A22" s="78"/>
      <c r="B22" s="44" t="str">
        <f>IF(A22&gt;0,"QA_DE_"&amp;'HES-Allgemeines'!$C$4&amp;"_"&amp;'HES-Allgemeines'!$B$5&amp;A22,"")</f>
        <v/>
      </c>
      <c r="C22" s="68"/>
      <c r="D22" s="54" t="str">
        <f t="shared" si="0"/>
        <v/>
      </c>
      <c r="E22" s="72"/>
      <c r="F22" s="72"/>
    </row>
    <row r="23" spans="1:6" x14ac:dyDescent="0.25">
      <c r="A23" s="78"/>
      <c r="B23" s="44" t="str">
        <f>IF(A23&gt;0,"QA_DE_"&amp;'HES-Allgemeines'!$C$4&amp;"_"&amp;'HES-Allgemeines'!$B$5&amp;A23,"")</f>
        <v/>
      </c>
      <c r="C23" s="68"/>
      <c r="D23" s="54" t="str">
        <f t="shared" si="0"/>
        <v/>
      </c>
      <c r="E23" s="72"/>
      <c r="F23" s="72"/>
    </row>
    <row r="24" spans="1:6" x14ac:dyDescent="0.25">
      <c r="A24" s="78"/>
      <c r="B24" s="44" t="str">
        <f>IF(A24&gt;0,"QA_DE_"&amp;'HES-Allgemeines'!$C$4&amp;"_"&amp;'HES-Allgemeines'!$B$5&amp;A24,"")</f>
        <v/>
      </c>
      <c r="C24" s="68"/>
      <c r="D24" s="54" t="str">
        <f t="shared" si="0"/>
        <v/>
      </c>
      <c r="E24" s="72"/>
      <c r="F24" s="72"/>
    </row>
    <row r="25" spans="1:6" x14ac:dyDescent="0.25">
      <c r="A25" s="78"/>
      <c r="B25" s="44" t="str">
        <f>IF(A25&gt;0,"QA_DE_"&amp;'HES-Allgemeines'!$C$4&amp;"_"&amp;'HES-Allgemeines'!$B$5&amp;A25,"")</f>
        <v/>
      </c>
      <c r="C25" s="68"/>
      <c r="D25" s="54" t="str">
        <f t="shared" si="0"/>
        <v/>
      </c>
      <c r="E25" s="72"/>
      <c r="F25" s="72"/>
    </row>
    <row r="26" spans="1:6" x14ac:dyDescent="0.25">
      <c r="A26" s="78"/>
      <c r="B26" s="44" t="str">
        <f>IF(A26&gt;0,"QA_DE_"&amp;'HES-Allgemeines'!$C$4&amp;"_"&amp;'HES-Allgemeines'!$B$5&amp;A26,"")</f>
        <v/>
      </c>
      <c r="C26" s="68"/>
      <c r="D26" s="54" t="str">
        <f t="shared" si="0"/>
        <v/>
      </c>
      <c r="E26" s="72"/>
      <c r="F26" s="72"/>
    </row>
    <row r="27" spans="1:6" x14ac:dyDescent="0.25">
      <c r="A27" s="78"/>
      <c r="B27" s="44" t="str">
        <f>IF(A27&gt;0,"QA_DE_"&amp;'HES-Allgemeines'!$C$4&amp;"_"&amp;'HES-Allgemeines'!$B$5&amp;A27,"")</f>
        <v/>
      </c>
      <c r="C27" s="68"/>
      <c r="D27" s="54" t="str">
        <f t="shared" si="0"/>
        <v/>
      </c>
      <c r="E27" s="72"/>
      <c r="F27" s="72"/>
    </row>
    <row r="28" spans="1:6" x14ac:dyDescent="0.25">
      <c r="A28" s="78"/>
      <c r="B28" s="44" t="str">
        <f>IF(A28&gt;0,"QA_DE_"&amp;'HES-Allgemeines'!$C$4&amp;"_"&amp;'HES-Allgemeines'!$B$5&amp;A28,"")</f>
        <v/>
      </c>
      <c r="C28" s="68"/>
      <c r="D28" s="54" t="str">
        <f t="shared" si="0"/>
        <v/>
      </c>
      <c r="E28" s="72"/>
      <c r="F28" s="72"/>
    </row>
    <row r="29" spans="1:6" x14ac:dyDescent="0.25">
      <c r="A29" s="78"/>
      <c r="B29" s="44" t="str">
        <f>IF(A29&gt;0,"QA_DE_"&amp;'HES-Allgemeines'!$C$4&amp;"_"&amp;'HES-Allgemeines'!$B$5&amp;A29,"")</f>
        <v/>
      </c>
      <c r="C29" s="68"/>
      <c r="D29" s="54" t="str">
        <f t="shared" si="0"/>
        <v/>
      </c>
      <c r="E29" s="72"/>
      <c r="F29" s="72"/>
    </row>
    <row r="30" spans="1:6" x14ac:dyDescent="0.25">
      <c r="A30" s="78"/>
      <c r="B30" s="44" t="str">
        <f>IF(A30&gt;0,"QA_DE_"&amp;'HES-Allgemeines'!$C$4&amp;"_"&amp;'HES-Allgemeines'!$B$5&amp;A30,"")</f>
        <v/>
      </c>
      <c r="C30" s="68"/>
      <c r="D30" s="54" t="str">
        <f t="shared" si="0"/>
        <v/>
      </c>
      <c r="E30" s="72"/>
      <c r="F30" s="72"/>
    </row>
    <row r="31" spans="1:6" x14ac:dyDescent="0.25">
      <c r="A31" s="78"/>
      <c r="B31" s="44" t="str">
        <f>IF(A31&gt;0,"QA_DE_"&amp;'HES-Allgemeines'!$C$4&amp;"_"&amp;'HES-Allgemeines'!$B$5&amp;A31,"")</f>
        <v/>
      </c>
      <c r="C31" s="68"/>
      <c r="D31" s="54" t="str">
        <f t="shared" si="0"/>
        <v/>
      </c>
      <c r="E31" s="72"/>
      <c r="F31" s="72"/>
    </row>
    <row r="32" spans="1:6" x14ac:dyDescent="0.25">
      <c r="A32" s="78"/>
      <c r="B32" s="44" t="str">
        <f>IF(A32&gt;0,"QA_DE_"&amp;'HES-Allgemeines'!$C$4&amp;"_"&amp;'HES-Allgemeines'!$B$5&amp;A32,"")</f>
        <v/>
      </c>
      <c r="C32" s="68"/>
      <c r="D32" s="54" t="str">
        <f t="shared" si="0"/>
        <v/>
      </c>
      <c r="E32" s="72"/>
      <c r="F32" s="72"/>
    </row>
    <row r="33" spans="1:6" x14ac:dyDescent="0.25">
      <c r="A33" s="78"/>
      <c r="B33" s="44" t="str">
        <f>IF(A33&gt;0,"QA_DE_"&amp;'HES-Allgemeines'!$C$4&amp;"_"&amp;'HES-Allgemeines'!$B$5&amp;A33,"")</f>
        <v/>
      </c>
      <c r="C33" s="68"/>
      <c r="D33" s="54" t="str">
        <f t="shared" si="0"/>
        <v/>
      </c>
      <c r="E33" s="72"/>
      <c r="F33" s="72"/>
    </row>
    <row r="34" spans="1:6" x14ac:dyDescent="0.25">
      <c r="A34" s="78"/>
      <c r="B34" s="44" t="str">
        <f>IF(A34&gt;0,"QA_DE_"&amp;'HES-Allgemeines'!$C$4&amp;"_"&amp;'HES-Allgemeines'!$B$5&amp;A34,"")</f>
        <v/>
      </c>
      <c r="C34" s="68"/>
      <c r="D34" s="54" t="str">
        <f t="shared" si="0"/>
        <v/>
      </c>
      <c r="E34" s="72"/>
      <c r="F34" s="72"/>
    </row>
    <row r="35" spans="1:6" x14ac:dyDescent="0.25">
      <c r="A35" s="78"/>
      <c r="B35" s="44" t="str">
        <f>IF(A35&gt;0,"QA_DE_"&amp;'HES-Allgemeines'!$C$4&amp;"_"&amp;'HES-Allgemeines'!$B$5&amp;A35,"")</f>
        <v/>
      </c>
      <c r="C35" s="68"/>
      <c r="D35" s="54" t="str">
        <f t="shared" si="0"/>
        <v/>
      </c>
      <c r="E35" s="72"/>
      <c r="F35" s="72"/>
    </row>
    <row r="36" spans="1:6" x14ac:dyDescent="0.25">
      <c r="A36" s="78"/>
      <c r="B36" s="44" t="str">
        <f>IF(A36&gt;0,"QA_DE_"&amp;'HES-Allgemeines'!$C$4&amp;"_"&amp;'HES-Allgemeines'!$B$5&amp;A36,"")</f>
        <v/>
      </c>
      <c r="C36" s="68"/>
      <c r="D36" s="54" t="str">
        <f t="shared" si="0"/>
        <v/>
      </c>
      <c r="E36" s="72"/>
      <c r="F36" s="72"/>
    </row>
    <row r="37" spans="1:6" x14ac:dyDescent="0.25">
      <c r="A37" s="78"/>
      <c r="B37" s="44" t="str">
        <f>IF(A37&gt;0,"QA_DE_"&amp;'HES-Allgemeines'!$C$4&amp;"_"&amp;'HES-Allgemeines'!$B$5&amp;A37,"")</f>
        <v/>
      </c>
      <c r="C37" s="68"/>
      <c r="D37" s="54" t="str">
        <f t="shared" ref="D37:D68" si="1">IF(A37&gt;0,"auf dem Land","")</f>
        <v/>
      </c>
      <c r="E37" s="72"/>
      <c r="F37" s="72"/>
    </row>
    <row r="38" spans="1:6" x14ac:dyDescent="0.25">
      <c r="A38" s="78"/>
      <c r="B38" s="44" t="str">
        <f>IF(A38&gt;0,"QA_DE_"&amp;'HES-Allgemeines'!$C$4&amp;"_"&amp;'HES-Allgemeines'!$B$5&amp;A38,"")</f>
        <v/>
      </c>
      <c r="C38" s="68"/>
      <c r="D38" s="54" t="str">
        <f t="shared" si="1"/>
        <v/>
      </c>
      <c r="E38" s="72"/>
      <c r="F38" s="72"/>
    </row>
    <row r="39" spans="1:6" x14ac:dyDescent="0.25">
      <c r="A39" s="78"/>
      <c r="B39" s="44" t="str">
        <f>IF(A39&gt;0,"QA_DE_"&amp;'HES-Allgemeines'!$C$4&amp;"_"&amp;'HES-Allgemeines'!$B$5&amp;A39,"")</f>
        <v/>
      </c>
      <c r="C39" s="68"/>
      <c r="D39" s="54" t="str">
        <f t="shared" si="1"/>
        <v/>
      </c>
      <c r="E39" s="72"/>
      <c r="F39" s="72"/>
    </row>
    <row r="40" spans="1:6" x14ac:dyDescent="0.25">
      <c r="A40" s="78"/>
      <c r="B40" s="44" t="str">
        <f>IF(A40&gt;0,"QA_DE_"&amp;'HES-Allgemeines'!$C$4&amp;"_"&amp;'HES-Allgemeines'!$B$5&amp;A40,"")</f>
        <v/>
      </c>
      <c r="C40" s="68"/>
      <c r="D40" s="54" t="str">
        <f t="shared" si="1"/>
        <v/>
      </c>
      <c r="E40" s="72"/>
      <c r="F40" s="72"/>
    </row>
    <row r="41" spans="1:6" x14ac:dyDescent="0.25">
      <c r="A41" s="78"/>
      <c r="B41" s="44" t="str">
        <f>IF(A41&gt;0,"QA_DE_"&amp;'HES-Allgemeines'!$C$4&amp;"_"&amp;'HES-Allgemeines'!$B$5&amp;A41,"")</f>
        <v/>
      </c>
      <c r="C41" s="68"/>
      <c r="D41" s="54" t="str">
        <f t="shared" si="1"/>
        <v/>
      </c>
      <c r="E41" s="72"/>
      <c r="F41" s="72"/>
    </row>
    <row r="42" spans="1:6" x14ac:dyDescent="0.25">
      <c r="A42" s="78"/>
      <c r="B42" s="44" t="str">
        <f>IF(A42&gt;0,"QA_DE_"&amp;'HES-Allgemeines'!$C$4&amp;"_"&amp;'HES-Allgemeines'!$B$5&amp;A42,"")</f>
        <v/>
      </c>
      <c r="C42" s="68"/>
      <c r="D42" s="54" t="str">
        <f t="shared" si="1"/>
        <v/>
      </c>
      <c r="E42" s="72"/>
      <c r="F42" s="72"/>
    </row>
    <row r="43" spans="1:6" x14ac:dyDescent="0.25">
      <c r="A43" s="78"/>
      <c r="B43" s="44" t="str">
        <f>IF(A43&gt;0,"QA_DE_"&amp;'HES-Allgemeines'!$C$4&amp;"_"&amp;'HES-Allgemeines'!$B$5&amp;A43,"")</f>
        <v/>
      </c>
      <c r="C43" s="68"/>
      <c r="D43" s="54" t="str">
        <f t="shared" si="1"/>
        <v/>
      </c>
      <c r="E43" s="72"/>
      <c r="F43" s="72"/>
    </row>
    <row r="44" spans="1:6" x14ac:dyDescent="0.25">
      <c r="A44" s="78"/>
      <c r="B44" s="44" t="str">
        <f>IF(A44&gt;0,"QA_DE_"&amp;'HES-Allgemeines'!$C$4&amp;"_"&amp;'HES-Allgemeines'!$B$5&amp;A44,"")</f>
        <v/>
      </c>
      <c r="C44" s="68"/>
      <c r="D44" s="54" t="str">
        <f t="shared" si="1"/>
        <v/>
      </c>
      <c r="E44" s="72"/>
      <c r="F44" s="72"/>
    </row>
    <row r="45" spans="1:6" x14ac:dyDescent="0.25">
      <c r="A45" s="78"/>
      <c r="B45" s="44" t="str">
        <f>IF(A45&gt;0,"QA_DE_"&amp;'HES-Allgemeines'!$C$4&amp;"_"&amp;'HES-Allgemeines'!$B$5&amp;A45,"")</f>
        <v/>
      </c>
      <c r="C45" s="68"/>
      <c r="D45" s="54" t="str">
        <f t="shared" si="1"/>
        <v/>
      </c>
      <c r="E45" s="72"/>
      <c r="F45" s="72"/>
    </row>
    <row r="46" spans="1:6" x14ac:dyDescent="0.25">
      <c r="A46" s="78"/>
      <c r="B46" s="44" t="str">
        <f>IF(A46&gt;0,"QA_DE_"&amp;'HES-Allgemeines'!$C$4&amp;"_"&amp;'HES-Allgemeines'!$B$5&amp;A46,"")</f>
        <v/>
      </c>
      <c r="C46" s="68"/>
      <c r="D46" s="54" t="str">
        <f t="shared" si="1"/>
        <v/>
      </c>
      <c r="E46" s="72"/>
      <c r="F46" s="72"/>
    </row>
    <row r="47" spans="1:6" x14ac:dyDescent="0.25">
      <c r="A47" s="78"/>
      <c r="B47" s="44" t="str">
        <f>IF(A47&gt;0,"QA_DE_"&amp;'HES-Allgemeines'!$C$4&amp;"_"&amp;'HES-Allgemeines'!$B$5&amp;A47,"")</f>
        <v/>
      </c>
      <c r="C47" s="68"/>
      <c r="D47" s="54" t="str">
        <f t="shared" si="1"/>
        <v/>
      </c>
      <c r="E47" s="72"/>
      <c r="F47" s="72"/>
    </row>
    <row r="48" spans="1:6" x14ac:dyDescent="0.25">
      <c r="A48" s="78"/>
      <c r="B48" s="44" t="str">
        <f>IF(A48&gt;0,"QA_DE_"&amp;'HES-Allgemeines'!$C$4&amp;"_"&amp;'HES-Allgemeines'!$B$5&amp;A48,"")</f>
        <v/>
      </c>
      <c r="C48" s="68"/>
      <c r="D48" s="54" t="str">
        <f t="shared" si="1"/>
        <v/>
      </c>
      <c r="E48" s="72"/>
      <c r="F48" s="72"/>
    </row>
    <row r="49" spans="1:6" x14ac:dyDescent="0.25">
      <c r="A49" s="78"/>
      <c r="B49" s="44" t="str">
        <f>IF(A49&gt;0,"QA_DE_"&amp;'HES-Allgemeines'!$C$4&amp;"_"&amp;'HES-Allgemeines'!$B$5&amp;A49,"")</f>
        <v/>
      </c>
      <c r="C49" s="68"/>
      <c r="D49" s="54" t="str">
        <f t="shared" si="1"/>
        <v/>
      </c>
      <c r="E49" s="72"/>
      <c r="F49" s="72"/>
    </row>
    <row r="50" spans="1:6" x14ac:dyDescent="0.25">
      <c r="A50" s="78"/>
      <c r="B50" s="44" t="str">
        <f>IF(A50&gt;0,"QA_DE_"&amp;'HES-Allgemeines'!$C$4&amp;"_"&amp;'HES-Allgemeines'!$B$5&amp;A50,"")</f>
        <v/>
      </c>
      <c r="C50" s="68"/>
      <c r="D50" s="54" t="str">
        <f t="shared" si="1"/>
        <v/>
      </c>
      <c r="E50" s="72"/>
      <c r="F50" s="72"/>
    </row>
    <row r="51" spans="1:6" x14ac:dyDescent="0.25">
      <c r="A51" s="78"/>
      <c r="B51" s="44" t="str">
        <f>IF(A51&gt;0,"QA_DE_"&amp;'HES-Allgemeines'!$C$4&amp;"_"&amp;'HES-Allgemeines'!$B$5&amp;A51,"")</f>
        <v/>
      </c>
      <c r="C51" s="68"/>
      <c r="D51" s="54" t="str">
        <f t="shared" si="1"/>
        <v/>
      </c>
      <c r="E51" s="72"/>
      <c r="F51" s="72"/>
    </row>
    <row r="52" spans="1:6" x14ac:dyDescent="0.25">
      <c r="A52" s="78"/>
      <c r="B52" s="44" t="str">
        <f>IF(A52&gt;0,"QA_DE_"&amp;'HES-Allgemeines'!$C$4&amp;"_"&amp;'HES-Allgemeines'!$B$5&amp;A52,"")</f>
        <v/>
      </c>
      <c r="C52" s="68"/>
      <c r="D52" s="54" t="str">
        <f t="shared" si="1"/>
        <v/>
      </c>
      <c r="E52" s="72"/>
      <c r="F52" s="72"/>
    </row>
    <row r="53" spans="1:6" x14ac:dyDescent="0.25">
      <c r="A53" s="78"/>
      <c r="B53" s="44" t="str">
        <f>IF(A53&gt;0,"QA_DE_"&amp;'HES-Allgemeines'!$C$4&amp;"_"&amp;'HES-Allgemeines'!$B$5&amp;A53,"")</f>
        <v/>
      </c>
      <c r="C53" s="68"/>
      <c r="D53" s="54" t="str">
        <f t="shared" si="1"/>
        <v/>
      </c>
      <c r="E53" s="72"/>
      <c r="F53" s="72"/>
    </row>
    <row r="54" spans="1:6" x14ac:dyDescent="0.25">
      <c r="A54" s="78"/>
      <c r="B54" s="44" t="str">
        <f>IF(A54&gt;0,"QA_DE_"&amp;'HES-Allgemeines'!$C$4&amp;"_"&amp;'HES-Allgemeines'!$B$5&amp;A54,"")</f>
        <v/>
      </c>
      <c r="C54" s="68"/>
      <c r="D54" s="54" t="str">
        <f t="shared" si="1"/>
        <v/>
      </c>
      <c r="E54" s="72"/>
      <c r="F54" s="72"/>
    </row>
    <row r="55" spans="1:6" x14ac:dyDescent="0.25">
      <c r="A55" s="78"/>
      <c r="B55" s="44" t="str">
        <f>IF(A55&gt;0,"QA_DE_"&amp;'HES-Allgemeines'!$C$4&amp;"_"&amp;'HES-Allgemeines'!$B$5&amp;A55,"")</f>
        <v/>
      </c>
      <c r="C55" s="68"/>
      <c r="D55" s="54" t="str">
        <f t="shared" si="1"/>
        <v/>
      </c>
      <c r="E55" s="72"/>
      <c r="F55" s="72"/>
    </row>
    <row r="56" spans="1:6" x14ac:dyDescent="0.25">
      <c r="A56" s="78"/>
      <c r="B56" s="44" t="str">
        <f>IF(A56&gt;0,"QA_DE_"&amp;'HES-Allgemeines'!$C$4&amp;"_"&amp;'HES-Allgemeines'!$B$5&amp;A56,"")</f>
        <v/>
      </c>
      <c r="C56" s="68"/>
      <c r="D56" s="54" t="str">
        <f t="shared" si="1"/>
        <v/>
      </c>
      <c r="E56" s="72"/>
      <c r="F56" s="72"/>
    </row>
    <row r="57" spans="1:6" x14ac:dyDescent="0.25">
      <c r="A57" s="78"/>
      <c r="B57" s="44" t="str">
        <f>IF(A57&gt;0,"QA_DE_"&amp;'HES-Allgemeines'!$C$4&amp;"_"&amp;'HES-Allgemeines'!$B$5&amp;A57,"")</f>
        <v/>
      </c>
      <c r="C57" s="68"/>
      <c r="D57" s="54" t="str">
        <f t="shared" si="1"/>
        <v/>
      </c>
      <c r="E57" s="72"/>
      <c r="F57" s="72"/>
    </row>
    <row r="58" spans="1:6" x14ac:dyDescent="0.25">
      <c r="A58" s="78"/>
      <c r="B58" s="44" t="str">
        <f>IF(A58&gt;0,"QA_DE_"&amp;'HES-Allgemeines'!$C$4&amp;"_"&amp;'HES-Allgemeines'!$B$5&amp;A58,"")</f>
        <v/>
      </c>
      <c r="C58" s="68"/>
      <c r="D58" s="54" t="str">
        <f t="shared" si="1"/>
        <v/>
      </c>
      <c r="E58" s="72"/>
      <c r="F58" s="72"/>
    </row>
    <row r="59" spans="1:6" x14ac:dyDescent="0.25">
      <c r="A59" s="78"/>
      <c r="B59" s="44" t="str">
        <f>IF(A59&gt;0,"QA_DE_"&amp;'HES-Allgemeines'!$C$4&amp;"_"&amp;'HES-Allgemeines'!$B$5&amp;A59,"")</f>
        <v/>
      </c>
      <c r="C59" s="68"/>
      <c r="D59" s="54" t="str">
        <f t="shared" si="1"/>
        <v/>
      </c>
      <c r="E59" s="72"/>
      <c r="F59" s="72"/>
    </row>
    <row r="60" spans="1:6" x14ac:dyDescent="0.25">
      <c r="A60" s="78"/>
      <c r="B60" s="44" t="str">
        <f>IF(A60&gt;0,"QA_DE_"&amp;'HES-Allgemeines'!$C$4&amp;"_"&amp;'HES-Allgemeines'!$B$5&amp;A60,"")</f>
        <v/>
      </c>
      <c r="C60" s="68"/>
      <c r="D60" s="54" t="str">
        <f t="shared" si="1"/>
        <v/>
      </c>
      <c r="E60" s="72"/>
      <c r="F60" s="72"/>
    </row>
    <row r="61" spans="1:6" x14ac:dyDescent="0.25">
      <c r="A61" s="78"/>
      <c r="B61" s="44" t="str">
        <f>IF(A61&gt;0,"QA_DE_"&amp;'HES-Allgemeines'!$C$4&amp;"_"&amp;'HES-Allgemeines'!$B$5&amp;A61,"")</f>
        <v/>
      </c>
      <c r="C61" s="68"/>
      <c r="D61" s="54" t="str">
        <f t="shared" si="1"/>
        <v/>
      </c>
      <c r="E61" s="72"/>
      <c r="F61" s="72"/>
    </row>
    <row r="62" spans="1:6" x14ac:dyDescent="0.25">
      <c r="A62" s="78"/>
      <c r="B62" s="44" t="str">
        <f>IF(A62&gt;0,"QA_DE_"&amp;'HES-Allgemeines'!$C$4&amp;"_"&amp;'HES-Allgemeines'!$B$5&amp;A62,"")</f>
        <v/>
      </c>
      <c r="C62" s="68"/>
      <c r="D62" s="54" t="str">
        <f t="shared" si="1"/>
        <v/>
      </c>
      <c r="E62" s="72"/>
      <c r="F62" s="72"/>
    </row>
    <row r="63" spans="1:6" x14ac:dyDescent="0.25">
      <c r="A63" s="78"/>
      <c r="B63" s="44" t="str">
        <f>IF(A63&gt;0,"QA_DE_"&amp;'HES-Allgemeines'!$C$4&amp;"_"&amp;'HES-Allgemeines'!$B$5&amp;A63,"")</f>
        <v/>
      </c>
      <c r="C63" s="68"/>
      <c r="D63" s="54" t="str">
        <f t="shared" si="1"/>
        <v/>
      </c>
      <c r="E63" s="72"/>
      <c r="F63" s="72"/>
    </row>
    <row r="64" spans="1:6" x14ac:dyDescent="0.25">
      <c r="A64" s="78"/>
      <c r="B64" s="44" t="str">
        <f>IF(A64&gt;0,"QA_DE_"&amp;'HES-Allgemeines'!$C$4&amp;"_"&amp;'HES-Allgemeines'!$B$5&amp;A64,"")</f>
        <v/>
      </c>
      <c r="C64" s="68"/>
      <c r="D64" s="54" t="str">
        <f t="shared" si="1"/>
        <v/>
      </c>
      <c r="E64" s="72"/>
      <c r="F64" s="72"/>
    </row>
    <row r="65" spans="1:6" x14ac:dyDescent="0.25">
      <c r="A65" s="78"/>
      <c r="B65" s="44" t="str">
        <f>IF(A65&gt;0,"QA_DE_"&amp;'HES-Allgemeines'!$C$4&amp;"_"&amp;'HES-Allgemeines'!$B$5&amp;A65,"")</f>
        <v/>
      </c>
      <c r="C65" s="68"/>
      <c r="D65" s="54" t="str">
        <f t="shared" si="1"/>
        <v/>
      </c>
      <c r="E65" s="72"/>
      <c r="F65" s="72"/>
    </row>
    <row r="66" spans="1:6" x14ac:dyDescent="0.25">
      <c r="A66" s="78"/>
      <c r="B66" s="44" t="str">
        <f>IF(A66&gt;0,"QA_DE_"&amp;'HES-Allgemeines'!$C$4&amp;"_"&amp;'HES-Allgemeines'!$B$5&amp;A66,"")</f>
        <v/>
      </c>
      <c r="C66" s="68"/>
      <c r="D66" s="54" t="str">
        <f t="shared" si="1"/>
        <v/>
      </c>
      <c r="E66" s="72"/>
      <c r="F66" s="72"/>
    </row>
    <row r="67" spans="1:6" x14ac:dyDescent="0.25">
      <c r="A67" s="78"/>
      <c r="B67" s="44" t="str">
        <f>IF(A67&gt;0,"QA_DE_"&amp;'HES-Allgemeines'!$C$4&amp;"_"&amp;'HES-Allgemeines'!$B$5&amp;A67,"")</f>
        <v/>
      </c>
      <c r="C67" s="68"/>
      <c r="D67" s="54" t="str">
        <f t="shared" si="1"/>
        <v/>
      </c>
      <c r="E67" s="72"/>
      <c r="F67" s="72"/>
    </row>
    <row r="68" spans="1:6" x14ac:dyDescent="0.25">
      <c r="A68" s="78"/>
      <c r="B68" s="44" t="str">
        <f>IF(A68&gt;0,"QA_DE_"&amp;'HES-Allgemeines'!$C$4&amp;"_"&amp;'HES-Allgemeines'!$B$5&amp;A68,"")</f>
        <v/>
      </c>
      <c r="C68" s="68"/>
      <c r="D68" s="54" t="str">
        <f t="shared" si="1"/>
        <v/>
      </c>
      <c r="E68" s="72"/>
      <c r="F68" s="72"/>
    </row>
    <row r="69" spans="1:6" x14ac:dyDescent="0.25">
      <c r="A69" s="78"/>
      <c r="B69" s="44" t="str">
        <f>IF(A69&gt;0,"QA_DE_"&amp;'HES-Allgemeines'!$C$4&amp;"_"&amp;'HES-Allgemeines'!$B$5&amp;A69,"")</f>
        <v/>
      </c>
      <c r="C69" s="68"/>
      <c r="D69" s="54" t="str">
        <f t="shared" ref="D69:D104" si="2">IF(A69&gt;0,"auf dem Land","")</f>
        <v/>
      </c>
      <c r="E69" s="72"/>
      <c r="F69" s="72"/>
    </row>
    <row r="70" spans="1:6" x14ac:dyDescent="0.25">
      <c r="A70" s="78"/>
      <c r="B70" s="44" t="str">
        <f>IF(A70&gt;0,"QA_DE_"&amp;'HES-Allgemeines'!$C$4&amp;"_"&amp;'HES-Allgemeines'!$B$5&amp;A70,"")</f>
        <v/>
      </c>
      <c r="C70" s="68"/>
      <c r="D70" s="54" t="str">
        <f t="shared" si="2"/>
        <v/>
      </c>
      <c r="E70" s="72"/>
      <c r="F70" s="72"/>
    </row>
    <row r="71" spans="1:6" x14ac:dyDescent="0.25">
      <c r="A71" s="78"/>
      <c r="B71" s="44" t="str">
        <f>IF(A71&gt;0,"QA_DE_"&amp;'HES-Allgemeines'!$C$4&amp;"_"&amp;'HES-Allgemeines'!$B$5&amp;A71,"")</f>
        <v/>
      </c>
      <c r="C71" s="68"/>
      <c r="D71" s="54" t="str">
        <f t="shared" si="2"/>
        <v/>
      </c>
      <c r="E71" s="72"/>
      <c r="F71" s="72"/>
    </row>
    <row r="72" spans="1:6" x14ac:dyDescent="0.25">
      <c r="A72" s="78"/>
      <c r="B72" s="44" t="str">
        <f>IF(A72&gt;0,"QA_DE_"&amp;'HES-Allgemeines'!$C$4&amp;"_"&amp;'HES-Allgemeines'!$B$5&amp;A72,"")</f>
        <v/>
      </c>
      <c r="C72" s="68"/>
      <c r="D72" s="54" t="str">
        <f t="shared" si="2"/>
        <v/>
      </c>
      <c r="E72" s="72"/>
      <c r="F72" s="72"/>
    </row>
    <row r="73" spans="1:6" x14ac:dyDescent="0.25">
      <c r="A73" s="78"/>
      <c r="B73" s="44" t="str">
        <f>IF(A73&gt;0,"QA_DE_"&amp;'HES-Allgemeines'!$C$4&amp;"_"&amp;'HES-Allgemeines'!$B$5&amp;A73,"")</f>
        <v/>
      </c>
      <c r="C73" s="68"/>
      <c r="D73" s="54" t="str">
        <f t="shared" si="2"/>
        <v/>
      </c>
      <c r="E73" s="72"/>
      <c r="F73" s="72"/>
    </row>
    <row r="74" spans="1:6" x14ac:dyDescent="0.25">
      <c r="A74" s="78"/>
      <c r="B74" s="44" t="str">
        <f>IF(A74&gt;0,"QA_DE_"&amp;'HES-Allgemeines'!$C$4&amp;"_"&amp;'HES-Allgemeines'!$B$5&amp;A74,"")</f>
        <v/>
      </c>
      <c r="C74" s="68"/>
      <c r="D74" s="54" t="str">
        <f t="shared" si="2"/>
        <v/>
      </c>
      <c r="E74" s="72"/>
      <c r="F74" s="72"/>
    </row>
    <row r="75" spans="1:6" x14ac:dyDescent="0.25">
      <c r="A75" s="78"/>
      <c r="B75" s="44" t="str">
        <f>IF(A75&gt;0,"QA_DE_"&amp;'HES-Allgemeines'!$C$4&amp;"_"&amp;'HES-Allgemeines'!$B$5&amp;A75,"")</f>
        <v/>
      </c>
      <c r="C75" s="68"/>
      <c r="D75" s="54" t="str">
        <f t="shared" si="2"/>
        <v/>
      </c>
      <c r="E75" s="72"/>
      <c r="F75" s="72"/>
    </row>
    <row r="76" spans="1:6" x14ac:dyDescent="0.25">
      <c r="A76" s="78"/>
      <c r="B76" s="44" t="str">
        <f>IF(A76&gt;0,"QA_DE_"&amp;'HES-Allgemeines'!$C$4&amp;"_"&amp;'HES-Allgemeines'!$B$5&amp;A76,"")</f>
        <v/>
      </c>
      <c r="C76" s="68"/>
      <c r="D76" s="54" t="str">
        <f t="shared" si="2"/>
        <v/>
      </c>
      <c r="E76" s="72"/>
      <c r="F76" s="72"/>
    </row>
    <row r="77" spans="1:6" x14ac:dyDescent="0.25">
      <c r="A77" s="78"/>
      <c r="B77" s="44" t="str">
        <f>IF(A77&gt;0,"QA_DE_"&amp;'HES-Allgemeines'!$C$4&amp;"_"&amp;'HES-Allgemeines'!$B$5&amp;A77,"")</f>
        <v/>
      </c>
      <c r="C77" s="68"/>
      <c r="D77" s="54" t="str">
        <f t="shared" si="2"/>
        <v/>
      </c>
      <c r="E77" s="72"/>
      <c r="F77" s="72"/>
    </row>
    <row r="78" spans="1:6" x14ac:dyDescent="0.25">
      <c r="A78" s="78"/>
      <c r="B78" s="44" t="str">
        <f>IF(A78&gt;0,"QA_DE_"&amp;'HES-Allgemeines'!$C$4&amp;"_"&amp;'HES-Allgemeines'!$B$5&amp;A78,"")</f>
        <v/>
      </c>
      <c r="C78" s="68"/>
      <c r="D78" s="54" t="str">
        <f t="shared" si="2"/>
        <v/>
      </c>
      <c r="E78" s="72"/>
      <c r="F78" s="72"/>
    </row>
    <row r="79" spans="1:6" x14ac:dyDescent="0.25">
      <c r="A79" s="78"/>
      <c r="B79" s="44" t="str">
        <f>IF(A79&gt;0,"QA_DE_"&amp;'HES-Allgemeines'!$C$4&amp;"_"&amp;'HES-Allgemeines'!$B$5&amp;A79,"")</f>
        <v/>
      </c>
      <c r="C79" s="68"/>
      <c r="D79" s="54" t="str">
        <f t="shared" si="2"/>
        <v/>
      </c>
      <c r="E79" s="72"/>
      <c r="F79" s="72"/>
    </row>
    <row r="80" spans="1:6" x14ac:dyDescent="0.25">
      <c r="A80" s="78"/>
      <c r="B80" s="44" t="str">
        <f>IF(A80&gt;0,"QA_DE_"&amp;'HES-Allgemeines'!$C$4&amp;"_"&amp;'HES-Allgemeines'!$B$5&amp;A80,"")</f>
        <v/>
      </c>
      <c r="C80" s="68"/>
      <c r="D80" s="54" t="str">
        <f t="shared" si="2"/>
        <v/>
      </c>
      <c r="E80" s="72"/>
      <c r="F80" s="72"/>
    </row>
    <row r="81" spans="1:6" x14ac:dyDescent="0.25">
      <c r="A81" s="78"/>
      <c r="B81" s="44" t="str">
        <f>IF(A81&gt;0,"QA_DE_"&amp;'HES-Allgemeines'!$C$4&amp;"_"&amp;'HES-Allgemeines'!$B$5&amp;A81,"")</f>
        <v/>
      </c>
      <c r="C81" s="68"/>
      <c r="D81" s="54" t="str">
        <f t="shared" si="2"/>
        <v/>
      </c>
      <c r="E81" s="72"/>
      <c r="F81" s="72"/>
    </row>
    <row r="82" spans="1:6" x14ac:dyDescent="0.25">
      <c r="A82" s="78"/>
      <c r="B82" s="44" t="str">
        <f>IF(A82&gt;0,"QA_DE_"&amp;'HES-Allgemeines'!$C$4&amp;"_"&amp;'HES-Allgemeines'!$B$5&amp;A82,"")</f>
        <v/>
      </c>
      <c r="C82" s="68"/>
      <c r="D82" s="54" t="str">
        <f t="shared" si="2"/>
        <v/>
      </c>
      <c r="E82" s="72"/>
      <c r="F82" s="72"/>
    </row>
    <row r="83" spans="1:6" x14ac:dyDescent="0.25">
      <c r="A83" s="78"/>
      <c r="B83" s="44" t="str">
        <f>IF(A83&gt;0,"QA_DE_"&amp;'HES-Allgemeines'!$C$4&amp;"_"&amp;'HES-Allgemeines'!$B$5&amp;A83,"")</f>
        <v/>
      </c>
      <c r="C83" s="68"/>
      <c r="D83" s="54" t="str">
        <f t="shared" si="2"/>
        <v/>
      </c>
      <c r="E83" s="72"/>
      <c r="F83" s="72"/>
    </row>
    <row r="84" spans="1:6" x14ac:dyDescent="0.25">
      <c r="A84" s="78"/>
      <c r="B84" s="44" t="str">
        <f>IF(A84&gt;0,"QA_DE_"&amp;'HES-Allgemeines'!$C$4&amp;"_"&amp;'HES-Allgemeines'!$B$5&amp;A84,"")</f>
        <v/>
      </c>
      <c r="C84" s="68"/>
      <c r="D84" s="54" t="str">
        <f t="shared" si="2"/>
        <v/>
      </c>
      <c r="E84" s="72"/>
      <c r="F84" s="72"/>
    </row>
    <row r="85" spans="1:6" x14ac:dyDescent="0.25">
      <c r="A85" s="78"/>
      <c r="B85" s="44" t="str">
        <f>IF(A85&gt;0,"QA_DE_"&amp;'HES-Allgemeines'!$C$4&amp;"_"&amp;'HES-Allgemeines'!$B$5&amp;A85,"")</f>
        <v/>
      </c>
      <c r="C85" s="68"/>
      <c r="D85" s="54" t="str">
        <f t="shared" si="2"/>
        <v/>
      </c>
      <c r="E85" s="72"/>
      <c r="F85" s="72"/>
    </row>
    <row r="86" spans="1:6" x14ac:dyDescent="0.25">
      <c r="A86" s="78"/>
      <c r="B86" s="44" t="str">
        <f>IF(A86&gt;0,"QA_DE_"&amp;'HES-Allgemeines'!$C$4&amp;"_"&amp;'HES-Allgemeines'!$B$5&amp;A86,"")</f>
        <v/>
      </c>
      <c r="C86" s="68"/>
      <c r="D86" s="54" t="str">
        <f t="shared" si="2"/>
        <v/>
      </c>
      <c r="E86" s="72"/>
      <c r="F86" s="72"/>
    </row>
    <row r="87" spans="1:6" x14ac:dyDescent="0.25">
      <c r="A87" s="78"/>
      <c r="B87" s="44" t="str">
        <f>IF(A87&gt;0,"QA_DE_"&amp;'HES-Allgemeines'!$C$4&amp;"_"&amp;'HES-Allgemeines'!$B$5&amp;A87,"")</f>
        <v/>
      </c>
      <c r="C87" s="68"/>
      <c r="D87" s="54" t="str">
        <f t="shared" si="2"/>
        <v/>
      </c>
      <c r="E87" s="72"/>
      <c r="F87" s="72"/>
    </row>
    <row r="88" spans="1:6" x14ac:dyDescent="0.25">
      <c r="A88" s="78"/>
      <c r="B88" s="44" t="str">
        <f>IF(A88&gt;0,"QA_DE_"&amp;'HES-Allgemeines'!$C$4&amp;"_"&amp;'HES-Allgemeines'!$B$5&amp;A88,"")</f>
        <v/>
      </c>
      <c r="C88" s="68"/>
      <c r="D88" s="54" t="str">
        <f t="shared" si="2"/>
        <v/>
      </c>
      <c r="E88" s="72"/>
      <c r="F88" s="72"/>
    </row>
    <row r="89" spans="1:6" x14ac:dyDescent="0.25">
      <c r="A89" s="78"/>
      <c r="B89" s="44" t="str">
        <f>IF(A89&gt;0,"QA_DE_"&amp;'HES-Allgemeines'!$C$4&amp;"_"&amp;'HES-Allgemeines'!$B$5&amp;A89,"")</f>
        <v/>
      </c>
      <c r="C89" s="68"/>
      <c r="D89" s="54" t="str">
        <f t="shared" si="2"/>
        <v/>
      </c>
      <c r="E89" s="72"/>
      <c r="F89" s="72"/>
    </row>
    <row r="90" spans="1:6" x14ac:dyDescent="0.25">
      <c r="A90" s="78"/>
      <c r="B90" s="44" t="str">
        <f>IF(A90&gt;0,"QA_DE_"&amp;'HES-Allgemeines'!$C$4&amp;"_"&amp;'HES-Allgemeines'!$B$5&amp;A90,"")</f>
        <v/>
      </c>
      <c r="C90" s="68"/>
      <c r="D90" s="54" t="str">
        <f t="shared" si="2"/>
        <v/>
      </c>
      <c r="E90" s="72"/>
      <c r="F90" s="72"/>
    </row>
    <row r="91" spans="1:6" x14ac:dyDescent="0.25">
      <c r="A91" s="78"/>
      <c r="B91" s="44" t="str">
        <f>IF(A91&gt;0,"QA_DE_"&amp;'HES-Allgemeines'!$C$4&amp;"_"&amp;'HES-Allgemeines'!$B$5&amp;A91,"")</f>
        <v/>
      </c>
      <c r="C91" s="68"/>
      <c r="D91" s="54" t="str">
        <f t="shared" si="2"/>
        <v/>
      </c>
      <c r="E91" s="72"/>
      <c r="F91" s="72"/>
    </row>
    <row r="92" spans="1:6" x14ac:dyDescent="0.25">
      <c r="A92" s="78"/>
      <c r="B92" s="44" t="str">
        <f>IF(A92&gt;0,"QA_DE_"&amp;'HES-Allgemeines'!$C$4&amp;"_"&amp;'HES-Allgemeines'!$B$5&amp;A92,"")</f>
        <v/>
      </c>
      <c r="C92" s="68"/>
      <c r="D92" s="54" t="str">
        <f t="shared" si="2"/>
        <v/>
      </c>
      <c r="E92" s="72"/>
      <c r="F92" s="72"/>
    </row>
    <row r="93" spans="1:6" x14ac:dyDescent="0.25">
      <c r="A93" s="78"/>
      <c r="B93" s="44" t="str">
        <f>IF(A93&gt;0,"QA_DE_"&amp;'HES-Allgemeines'!$C$4&amp;"_"&amp;'HES-Allgemeines'!$B$5&amp;A93,"")</f>
        <v/>
      </c>
      <c r="C93" s="68"/>
      <c r="D93" s="54" t="str">
        <f t="shared" si="2"/>
        <v/>
      </c>
      <c r="E93" s="72"/>
      <c r="F93" s="72"/>
    </row>
    <row r="94" spans="1:6" x14ac:dyDescent="0.25">
      <c r="A94" s="78"/>
      <c r="B94" s="44" t="str">
        <f>IF(A94&gt;0,"QA_DE_"&amp;'HES-Allgemeines'!$C$4&amp;"_"&amp;'HES-Allgemeines'!$B$5&amp;A94,"")</f>
        <v/>
      </c>
      <c r="C94" s="68"/>
      <c r="D94" s="54" t="str">
        <f t="shared" si="2"/>
        <v/>
      </c>
      <c r="E94" s="72"/>
      <c r="F94" s="72"/>
    </row>
    <row r="95" spans="1:6" x14ac:dyDescent="0.25">
      <c r="A95" s="78"/>
      <c r="B95" s="44" t="str">
        <f>IF(A95&gt;0,"QA_DE_"&amp;'HES-Allgemeines'!$C$4&amp;"_"&amp;'HES-Allgemeines'!$B$5&amp;A95,"")</f>
        <v/>
      </c>
      <c r="C95" s="68"/>
      <c r="D95" s="54" t="str">
        <f t="shared" si="2"/>
        <v/>
      </c>
      <c r="E95" s="72"/>
      <c r="F95" s="72"/>
    </row>
    <row r="96" spans="1:6" x14ac:dyDescent="0.25">
      <c r="A96" s="78"/>
      <c r="B96" s="44" t="str">
        <f>IF(A96&gt;0,"QA_DE_"&amp;'HES-Allgemeines'!$C$4&amp;"_"&amp;'HES-Allgemeines'!$B$5&amp;A96,"")</f>
        <v/>
      </c>
      <c r="C96" s="68"/>
      <c r="D96" s="54" t="str">
        <f t="shared" si="2"/>
        <v/>
      </c>
      <c r="E96" s="72"/>
      <c r="F96" s="72"/>
    </row>
    <row r="97" spans="1:6" x14ac:dyDescent="0.25">
      <c r="A97" s="78"/>
      <c r="B97" s="44" t="str">
        <f>IF(A97&gt;0,"QA_DE_"&amp;'HES-Allgemeines'!$C$4&amp;"_"&amp;'HES-Allgemeines'!$B$5&amp;A97,"")</f>
        <v/>
      </c>
      <c r="C97" s="68"/>
      <c r="D97" s="54" t="str">
        <f t="shared" si="2"/>
        <v/>
      </c>
      <c r="E97" s="72"/>
      <c r="F97" s="72"/>
    </row>
    <row r="98" spans="1:6" x14ac:dyDescent="0.25">
      <c r="A98" s="78"/>
      <c r="B98" s="44" t="str">
        <f>IF(A98&gt;0,"QA_DE_"&amp;'HES-Allgemeines'!$C$4&amp;"_"&amp;'HES-Allgemeines'!$B$5&amp;A98,"")</f>
        <v/>
      </c>
      <c r="C98" s="68"/>
      <c r="D98" s="54" t="str">
        <f t="shared" si="2"/>
        <v/>
      </c>
      <c r="E98" s="72"/>
      <c r="F98" s="72"/>
    </row>
    <row r="99" spans="1:6" x14ac:dyDescent="0.25">
      <c r="A99" s="78"/>
      <c r="B99" s="44" t="str">
        <f>IF(A99&gt;0,"QA_DE_"&amp;'HES-Allgemeines'!$C$4&amp;"_"&amp;'HES-Allgemeines'!$B$5&amp;A99,"")</f>
        <v/>
      </c>
      <c r="C99" s="68"/>
      <c r="D99" s="54" t="str">
        <f t="shared" si="2"/>
        <v/>
      </c>
      <c r="E99" s="72"/>
      <c r="F99" s="72"/>
    </row>
    <row r="100" spans="1:6" x14ac:dyDescent="0.25">
      <c r="A100" s="78"/>
      <c r="B100" s="44" t="str">
        <f>IF(A100&gt;0,"QA_DE_"&amp;'HES-Allgemeines'!$C$4&amp;"_"&amp;'HES-Allgemeines'!$B$5&amp;A100,"")</f>
        <v/>
      </c>
      <c r="C100" s="68"/>
      <c r="D100" s="54" t="str">
        <f t="shared" si="2"/>
        <v/>
      </c>
      <c r="E100" s="72"/>
      <c r="F100" s="72"/>
    </row>
    <row r="101" spans="1:6" x14ac:dyDescent="0.25">
      <c r="A101" s="78"/>
      <c r="B101" s="44" t="str">
        <f>IF(A101&gt;0,"QA_DE_"&amp;'HES-Allgemeines'!$C$4&amp;"_"&amp;'HES-Allgemeines'!$B$5&amp;A101,"")</f>
        <v/>
      </c>
      <c r="C101" s="68"/>
      <c r="D101" s="54" t="str">
        <f t="shared" si="2"/>
        <v/>
      </c>
      <c r="E101" s="72"/>
      <c r="F101" s="72"/>
    </row>
    <row r="102" spans="1:6" x14ac:dyDescent="0.25">
      <c r="A102" s="78"/>
      <c r="B102" s="44" t="str">
        <f>IF(A102&gt;0,"QA_DE_"&amp;'HES-Allgemeines'!$C$4&amp;"_"&amp;'HES-Allgemeines'!$B$5&amp;A102,"")</f>
        <v/>
      </c>
      <c r="C102" s="68"/>
      <c r="D102" s="54" t="str">
        <f t="shared" si="2"/>
        <v/>
      </c>
      <c r="E102" s="72"/>
      <c r="F102" s="72"/>
    </row>
    <row r="103" spans="1:6" x14ac:dyDescent="0.25">
      <c r="A103" s="78"/>
      <c r="B103" s="44" t="str">
        <f>IF(A103&gt;0,"QA_DE_"&amp;'HES-Allgemeines'!$C$4&amp;"_"&amp;'HES-Allgemeines'!$B$5&amp;A103,"")</f>
        <v/>
      </c>
      <c r="C103" s="68"/>
      <c r="D103" s="54" t="str">
        <f t="shared" si="2"/>
        <v/>
      </c>
      <c r="E103" s="72"/>
      <c r="F103" s="72"/>
    </row>
    <row r="104" spans="1:6" x14ac:dyDescent="0.25">
      <c r="A104" s="78"/>
      <c r="B104" s="44" t="str">
        <f>IF(A104&gt;0,"QA_DE_"&amp;'HES-Allgemeines'!$C$4&amp;"_"&amp;'HES-Allgemeines'!$B$5&amp;A104,"")</f>
        <v/>
      </c>
      <c r="C104" s="68"/>
      <c r="D104" s="54" t="str">
        <f t="shared" si="2"/>
        <v/>
      </c>
      <c r="E104" s="72"/>
      <c r="F104" s="72"/>
    </row>
  </sheetData>
  <sheetProtection password="C5E1" sheet="1" objects="1" scenarios="1"/>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6:B16 A5:B5 D5 D6:D16"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E20" sqref="E20"/>
    </sheetView>
  </sheetViews>
  <sheetFormatPr baseColWidth="10" defaultRowHeight="15" x14ac:dyDescent="0.25"/>
  <cols>
    <col min="1" max="1" width="40.7109375" customWidth="1"/>
    <col min="2" max="2" width="90.7109375" customWidth="1"/>
    <col min="3" max="3" width="18.5703125" bestFit="1" customWidth="1"/>
  </cols>
  <sheetData>
    <row r="1" spans="1:5" ht="26.25" x14ac:dyDescent="0.4">
      <c r="A1" s="14" t="s">
        <v>112</v>
      </c>
      <c r="B1" s="348" t="s">
        <v>188</v>
      </c>
      <c r="C1" s="348"/>
      <c r="D1" s="348"/>
      <c r="E1" s="348"/>
    </row>
    <row r="2" spans="1:5" x14ac:dyDescent="0.25">
      <c r="A2" s="1"/>
      <c r="B2" s="13">
        <f>'-- Lärmaktionsplan --'!D10</f>
        <v>0</v>
      </c>
    </row>
    <row r="3" spans="1:5" x14ac:dyDescent="0.25">
      <c r="A3" s="1" t="s">
        <v>111</v>
      </c>
      <c r="B3" s="13">
        <f>'-- Lärmaktionsplan --'!D9</f>
        <v>0</v>
      </c>
    </row>
    <row r="4" spans="1:5" x14ac:dyDescent="0.25">
      <c r="A4" s="1" t="s">
        <v>2</v>
      </c>
      <c r="B4" s="13" t="str">
        <f>'-- Lärmaktionsplan --'!C4</f>
        <v>Baden-Württemberg</v>
      </c>
      <c r="C4" s="12" t="str">
        <f>VLOOKUP(B4,Codelisten!A4:B19,2,FALSE)</f>
        <v>BW</v>
      </c>
    </row>
    <row r="5" spans="1:5" x14ac:dyDescent="0.25">
      <c r="A5" s="1" t="str">
        <f>IF(B2="Gemeinde","Amtlicher Gemeindeschlüssel (AGS)","Regionalschlüssel (RS)")</f>
        <v>Regionalschlüssel (RS)</v>
      </c>
      <c r="B5" s="11">
        <f>'-- Lärmaktionsplan --'!D11</f>
        <v>0</v>
      </c>
      <c r="D5" s="12">
        <f>LEN(B5)</f>
        <v>1</v>
      </c>
    </row>
    <row r="6" spans="1:5" x14ac:dyDescent="0.25">
      <c r="A6" s="1" t="s">
        <v>110</v>
      </c>
      <c r="B6" s="7" t="str">
        <f>"AP_AI_DE_"&amp;$C$4&amp;"_"&amp;$B$5</f>
        <v>AP_AI_DE_BW_0</v>
      </c>
    </row>
    <row r="7" spans="1:5" x14ac:dyDescent="0.25">
      <c r="A7" s="1" t="s">
        <v>174</v>
      </c>
      <c r="B7" s="19" t="e">
        <f>'-- Lärmaktionsplan --'!#REF!</f>
        <v>#REF!</v>
      </c>
    </row>
    <row r="8" spans="1:5" x14ac:dyDescent="0.25">
      <c r="A8" s="1"/>
      <c r="B8" s="7"/>
    </row>
    <row r="9" spans="1:5" x14ac:dyDescent="0.25">
      <c r="A9" s="1" t="s">
        <v>109</v>
      </c>
      <c r="B9" s="7"/>
    </row>
    <row r="10" spans="1:5" x14ac:dyDescent="0.25">
      <c r="A10" s="1" t="s">
        <v>7</v>
      </c>
      <c r="B10" s="13">
        <f>'-- Lärmaktionsplan --'!D12</f>
        <v>0</v>
      </c>
    </row>
    <row r="11" spans="1:5" x14ac:dyDescent="0.25">
      <c r="A11" s="1" t="s">
        <v>8</v>
      </c>
      <c r="B11" s="13">
        <f>'-- Lärmaktionsplan --'!D13</f>
        <v>0</v>
      </c>
    </row>
    <row r="12" spans="1:5" x14ac:dyDescent="0.25">
      <c r="A12" s="1" t="s">
        <v>108</v>
      </c>
      <c r="B12" s="13">
        <f>'-- Lärmaktionsplan --'!D14</f>
        <v>0</v>
      </c>
    </row>
    <row r="13" spans="1:5" x14ac:dyDescent="0.25">
      <c r="A13" s="1" t="s">
        <v>10</v>
      </c>
      <c r="B13" s="13">
        <f>'-- Lärmaktionsplan --'!D16</f>
        <v>0</v>
      </c>
    </row>
    <row r="14" spans="1:5" x14ac:dyDescent="0.25">
      <c r="A14" s="1" t="s">
        <v>107</v>
      </c>
      <c r="B14" s="35">
        <f>'-- Lärmaktionsplan --'!D15</f>
        <v>0</v>
      </c>
    </row>
    <row r="15" spans="1:5" x14ac:dyDescent="0.25">
      <c r="A15" s="1" t="s">
        <v>106</v>
      </c>
      <c r="B15" s="7" t="str">
        <f>"CA_DE_"&amp;$C$4&amp;"_"&amp;$B$5</f>
        <v>CA_DE_BW_0</v>
      </c>
    </row>
    <row r="16" spans="1:5" x14ac:dyDescent="0.25">
      <c r="A16" s="1"/>
      <c r="B16" s="7"/>
    </row>
    <row r="17" spans="1:2" x14ac:dyDescent="0.25">
      <c r="A17" s="3" t="s">
        <v>105</v>
      </c>
      <c r="B17" s="10">
        <f>'-- Lärmaktionsplan --'!E311</f>
        <v>0</v>
      </c>
    </row>
    <row r="18" spans="1:2" ht="30" customHeight="1" x14ac:dyDescent="0.25">
      <c r="A18" s="6" t="s">
        <v>104</v>
      </c>
      <c r="B18" s="9">
        <f>'-- Lärmaktionsplan --'!E315</f>
        <v>0</v>
      </c>
    </row>
    <row r="19" spans="1:2" x14ac:dyDescent="0.25">
      <c r="A19" s="1"/>
      <c r="B19" s="7"/>
    </row>
    <row r="20" spans="1:2" x14ac:dyDescent="0.25">
      <c r="A20" s="8" t="s">
        <v>103</v>
      </c>
      <c r="B20" s="5">
        <f>'-- Lärmaktionsplan --'!B318</f>
        <v>0</v>
      </c>
    </row>
    <row r="21" spans="1:2" x14ac:dyDescent="0.25">
      <c r="A21" s="1"/>
      <c r="B21" s="7"/>
    </row>
    <row r="22" spans="1:2" ht="90" x14ac:dyDescent="0.25">
      <c r="A22" s="6" t="s">
        <v>102</v>
      </c>
      <c r="B22" s="5">
        <f>'-- Lärmaktionsplan --'!B34</f>
        <v>0</v>
      </c>
    </row>
    <row r="24" spans="1:2" ht="15.75" thickBot="1" x14ac:dyDescent="0.3"/>
    <row r="25" spans="1:2" x14ac:dyDescent="0.25">
      <c r="B25" s="22" t="s">
        <v>152</v>
      </c>
    </row>
    <row r="26" spans="1:2" x14ac:dyDescent="0.25">
      <c r="B26" s="23" t="s">
        <v>151</v>
      </c>
    </row>
    <row r="27" spans="1:2" ht="15.75" thickBot="1" x14ac:dyDescent="0.3">
      <c r="B27" s="24" t="s">
        <v>150</v>
      </c>
    </row>
  </sheetData>
  <mergeCells count="1">
    <mergeCell ref="B1:E1"/>
  </mergeCells>
  <dataValidations count="2">
    <dataValidation type="list" allowBlank="1" showInputMessage="1" showErrorMessage="1" sqref="B7">
      <formula1>"EDDB,EDDF,EDDH,EDDK,EDDL,EDDM,EDDP,EDDS,EDDV"</formula1>
    </dataValidation>
    <dataValidation type="list" showInputMessage="1" showErrorMessage="1" sqref="B2">
      <formula1>"Gemeinde, Verbandsgemeinde, Amt (MV), Regierungsbezirk"</formula1>
    </dataValidation>
  </dataValidations>
  <pageMargins left="0.7" right="0.7" top="0.78740157499999996" bottom="0.78740157499999996" header="0.3" footer="0.3"/>
  <pageSetup paperSize="9" orientation="portrait" r:id="rId1"/>
  <ignoredErrors>
    <ignoredError sqref="B2:B28"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workbookViewId="0">
      <selection activeCell="E20" sqref="E20"/>
    </sheetView>
  </sheetViews>
  <sheetFormatPr baseColWidth="10" defaultRowHeight="15" x14ac:dyDescent="0.25"/>
  <cols>
    <col min="1" max="1" width="41.7109375" customWidth="1"/>
    <col min="2" max="2" width="90.7109375" customWidth="1"/>
  </cols>
  <sheetData>
    <row r="1" spans="1:5" ht="45" x14ac:dyDescent="0.25">
      <c r="A1" s="4" t="s">
        <v>165</v>
      </c>
      <c r="B1" s="355" t="s">
        <v>188</v>
      </c>
      <c r="C1" s="355"/>
      <c r="D1" s="355"/>
      <c r="E1" s="355"/>
    </row>
    <row r="2" spans="1:5" x14ac:dyDescent="0.25">
      <c r="A2" s="4"/>
      <c r="B2" s="2"/>
      <c r="C2" s="2"/>
      <c r="D2" s="2"/>
    </row>
    <row r="3" spans="1:5" ht="30" x14ac:dyDescent="0.25">
      <c r="A3" s="16" t="s">
        <v>164</v>
      </c>
      <c r="B3" s="5">
        <f>'-- Lärmaktionsplan --'!$B$282</f>
        <v>0</v>
      </c>
      <c r="C3" s="2"/>
      <c r="D3" s="2"/>
    </row>
    <row r="4" spans="1:5" ht="30" x14ac:dyDescent="0.25">
      <c r="A4" s="16" t="s">
        <v>163</v>
      </c>
      <c r="B4" s="5">
        <f>'-- Lärmaktionsplan --'!$B$284</f>
        <v>0</v>
      </c>
      <c r="C4" s="2"/>
      <c r="D4" s="2"/>
    </row>
    <row r="5" spans="1:5" x14ac:dyDescent="0.25">
      <c r="A5" s="15"/>
      <c r="B5" s="15"/>
      <c r="C5" s="2"/>
      <c r="D5" s="2"/>
    </row>
    <row r="6" spans="1:5" x14ac:dyDescent="0.25">
      <c r="A6" s="7" t="s">
        <v>162</v>
      </c>
      <c r="B6" s="10">
        <f>'-- Lärmaktionsplan --'!$C$241</f>
        <v>0</v>
      </c>
      <c r="C6" s="2"/>
      <c r="D6" s="2"/>
    </row>
    <row r="7" spans="1:5" x14ac:dyDescent="0.25">
      <c r="A7" s="15" t="s">
        <v>161</v>
      </c>
      <c r="B7" s="10">
        <f>'-- Lärmaktionsplan --'!$G$241</f>
        <v>0</v>
      </c>
      <c r="C7" s="2"/>
      <c r="D7" s="2"/>
    </row>
    <row r="8" spans="1:5" x14ac:dyDescent="0.25">
      <c r="A8" s="15"/>
      <c r="B8" s="15"/>
      <c r="C8" s="2"/>
      <c r="D8" s="2"/>
    </row>
    <row r="9" spans="1:5" x14ac:dyDescent="0.25">
      <c r="A9" s="27" t="s">
        <v>160</v>
      </c>
      <c r="B9" s="15"/>
      <c r="C9" s="2"/>
      <c r="D9" s="2"/>
    </row>
    <row r="10" spans="1:5" x14ac:dyDescent="0.25">
      <c r="A10" s="15" t="s">
        <v>27</v>
      </c>
      <c r="B10" s="37">
        <f>'-- Lärmaktionsplan --'!H244</f>
        <v>0</v>
      </c>
      <c r="C10" s="2"/>
      <c r="D10" s="2"/>
    </row>
    <row r="11" spans="1:5" x14ac:dyDescent="0.25">
      <c r="A11" s="15" t="s">
        <v>28</v>
      </c>
      <c r="B11" s="37">
        <f>'-- Lärmaktionsplan --'!H245</f>
        <v>0</v>
      </c>
      <c r="C11" s="2"/>
      <c r="D11" s="2"/>
    </row>
    <row r="12" spans="1:5" x14ac:dyDescent="0.25">
      <c r="A12" s="15" t="s">
        <v>29</v>
      </c>
      <c r="B12" s="37">
        <f>'-- Lärmaktionsplan --'!H246</f>
        <v>0</v>
      </c>
      <c r="C12" s="2"/>
      <c r="D12" s="2"/>
    </row>
    <row r="13" spans="1:5" x14ac:dyDescent="0.25">
      <c r="A13" s="15" t="s">
        <v>114</v>
      </c>
      <c r="B13" s="37">
        <f>'-- Lärmaktionsplan --'!H247</f>
        <v>0</v>
      </c>
      <c r="C13" s="2"/>
      <c r="D13" s="2"/>
    </row>
    <row r="14" spans="1:5" x14ac:dyDescent="0.25">
      <c r="A14" s="15" t="s">
        <v>30</v>
      </c>
      <c r="B14" s="37">
        <f>'-- Lärmaktionsplan --'!H248</f>
        <v>0</v>
      </c>
      <c r="C14" s="2"/>
      <c r="D14" s="2"/>
    </row>
    <row r="15" spans="1:5" x14ac:dyDescent="0.25">
      <c r="A15" s="15" t="s">
        <v>31</v>
      </c>
      <c r="B15" s="37">
        <f>'-- Lärmaktionsplan --'!H249</f>
        <v>0</v>
      </c>
      <c r="C15" s="2"/>
      <c r="D15" s="2"/>
    </row>
    <row r="16" spans="1:5" x14ac:dyDescent="0.25">
      <c r="A16" s="15" t="s">
        <v>32</v>
      </c>
      <c r="B16" s="37">
        <f>'-- Lärmaktionsplan --'!H250</f>
        <v>0</v>
      </c>
      <c r="C16" s="2"/>
      <c r="D16" s="2"/>
    </row>
    <row r="17" spans="1:4" x14ac:dyDescent="0.25">
      <c r="A17" s="16" t="s">
        <v>113</v>
      </c>
      <c r="B17" s="5">
        <f>'-- Lärmaktionsplan --'!$B$252:$J$252</f>
        <v>0</v>
      </c>
      <c r="C17" s="2"/>
      <c r="D17" s="2"/>
    </row>
    <row r="18" spans="1:4" x14ac:dyDescent="0.25">
      <c r="A18" s="15"/>
      <c r="B18" s="15"/>
      <c r="C18" s="2"/>
      <c r="D18" s="2"/>
    </row>
    <row r="19" spans="1:4" x14ac:dyDescent="0.25">
      <c r="A19" s="27" t="s">
        <v>159</v>
      </c>
      <c r="B19" s="15"/>
      <c r="C19" s="2"/>
      <c r="D19" s="2"/>
    </row>
    <row r="20" spans="1:4" x14ac:dyDescent="0.25">
      <c r="A20" s="15" t="s">
        <v>33</v>
      </c>
      <c r="B20" s="13">
        <f>'-- Lärmaktionsplan --'!$H$255</f>
        <v>0</v>
      </c>
      <c r="C20" s="2"/>
      <c r="D20" s="2"/>
    </row>
    <row r="21" spans="1:4" x14ac:dyDescent="0.25">
      <c r="A21" s="15" t="s">
        <v>34</v>
      </c>
      <c r="B21" s="13">
        <f>'-- Lärmaktionsplan --'!$H$255</f>
        <v>0</v>
      </c>
      <c r="C21" s="2"/>
      <c r="D21" s="2"/>
    </row>
    <row r="22" spans="1:4" x14ac:dyDescent="0.25">
      <c r="A22" s="15" t="s">
        <v>35</v>
      </c>
      <c r="B22" s="13">
        <f>'-- Lärmaktionsplan --'!$H$255</f>
        <v>0</v>
      </c>
      <c r="C22" s="2"/>
      <c r="D22" s="2"/>
    </row>
    <row r="23" spans="1:4" x14ac:dyDescent="0.25">
      <c r="A23" s="15" t="s">
        <v>36</v>
      </c>
      <c r="B23" s="13">
        <f>'-- Lärmaktionsplan --'!$H$255</f>
        <v>0</v>
      </c>
      <c r="C23" s="2"/>
      <c r="D23" s="2"/>
    </row>
    <row r="24" spans="1:4" x14ac:dyDescent="0.25">
      <c r="A24" s="16" t="s">
        <v>158</v>
      </c>
      <c r="B24" s="5">
        <f>'-- Lärmaktionsplan --'!$B$260:$J$260</f>
        <v>0</v>
      </c>
      <c r="C24" s="2"/>
      <c r="D24" s="2"/>
    </row>
    <row r="25" spans="1:4" x14ac:dyDescent="0.25">
      <c r="A25" s="15"/>
      <c r="B25" s="15"/>
      <c r="C25" s="2"/>
      <c r="D25" s="2"/>
    </row>
    <row r="26" spans="1:4" ht="30" customHeight="1" x14ac:dyDescent="0.25">
      <c r="A26" s="16" t="s">
        <v>157</v>
      </c>
      <c r="B26" s="26">
        <f>'-- Lärmaktionsplan --'!$H$262</f>
        <v>0</v>
      </c>
      <c r="C26" s="2"/>
      <c r="D26" s="2"/>
    </row>
    <row r="27" spans="1:4" x14ac:dyDescent="0.25">
      <c r="A27" s="15"/>
      <c r="B27" s="15"/>
      <c r="C27" s="2"/>
      <c r="D27" s="2"/>
    </row>
    <row r="28" spans="1:4" ht="45" x14ac:dyDescent="0.25">
      <c r="A28" s="15" t="s">
        <v>156</v>
      </c>
      <c r="B28" s="13">
        <f>'-- Lärmaktionsplan --'!$H$267</f>
        <v>0</v>
      </c>
      <c r="C28" s="2"/>
      <c r="D28" s="2"/>
    </row>
    <row r="29" spans="1:4" ht="45" x14ac:dyDescent="0.25">
      <c r="A29" s="15" t="s">
        <v>155</v>
      </c>
      <c r="B29" s="13">
        <f>'-- Lärmaktionsplan --'!$H$270</f>
        <v>0</v>
      </c>
      <c r="C29" s="2"/>
      <c r="D29" s="2"/>
    </row>
    <row r="30" spans="1:4" x14ac:dyDescent="0.25">
      <c r="A30" s="15"/>
      <c r="B30" s="15"/>
      <c r="C30" s="2"/>
      <c r="D30" s="2"/>
    </row>
    <row r="31" spans="1:4" ht="30" x14ac:dyDescent="0.25">
      <c r="A31" s="15" t="s">
        <v>154</v>
      </c>
      <c r="B31" s="13">
        <f>'-- Lärmaktionsplan --'!$H$273</f>
        <v>0</v>
      </c>
      <c r="C31" s="2"/>
      <c r="D31" s="2"/>
    </row>
    <row r="32" spans="1:4" ht="45" x14ac:dyDescent="0.25">
      <c r="A32" s="15" t="s">
        <v>153</v>
      </c>
      <c r="B32" s="13">
        <f>'-- Lärmaktionsplan --'!$B$277</f>
        <v>0</v>
      </c>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sheetData>
  <mergeCells count="1">
    <mergeCell ref="B1:E1"/>
  </mergeCells>
  <dataValidations count="4">
    <dataValidation operator="greaterThanOrEqual" allowBlank="1" showInputMessage="1" showErrorMessage="1" sqref="B10:B16"/>
    <dataValidation type="list" allowBlank="1" showInputMessage="1" showErrorMessage="1" sqref="B31 B28:B29 B20:B23">
      <formula1>"Ja, Nein"</formula1>
    </dataValidation>
    <dataValidation type="date" operator="greaterThan" allowBlank="1" showInputMessage="1" showErrorMessage="1" error="Datum dd.mm.jjjj erwartet" sqref="B6:B7">
      <formula1>44742</formula1>
    </dataValidation>
    <dataValidation type="whole" operator="greaterThanOrEqual" allowBlank="1" showInputMessage="1" showErrorMessage="1" error="Numerische Angabe erwartet" sqref="B26">
      <formula1>0</formula1>
    </dataValidation>
  </dataValidations>
  <pageMargins left="0.7" right="0.7" top="0.78740157499999996" bottom="0.78740157499999996" header="0.3" footer="0.3"/>
  <pageSetup paperSize="9" orientation="portrait" r:id="rId1"/>
  <ignoredErrors>
    <ignoredError sqref="B3:B32"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E20" sqref="E20"/>
    </sheetView>
  </sheetViews>
  <sheetFormatPr baseColWidth="10" defaultRowHeight="15" x14ac:dyDescent="0.25"/>
  <cols>
    <col min="1" max="1" width="40.7109375" customWidth="1"/>
    <col min="2" max="2" width="90.7109375" customWidth="1"/>
  </cols>
  <sheetData>
    <row r="1" spans="1:5" ht="30" x14ac:dyDescent="0.25">
      <c r="A1" s="29" t="s">
        <v>122</v>
      </c>
      <c r="B1" s="355" t="s">
        <v>188</v>
      </c>
      <c r="C1" s="355"/>
      <c r="D1" s="355"/>
      <c r="E1" s="355"/>
    </row>
    <row r="2" spans="1:5" x14ac:dyDescent="0.25">
      <c r="A2" s="1"/>
    </row>
    <row r="3" spans="1:5" ht="63" x14ac:dyDescent="0.25">
      <c r="A3" s="15" t="s">
        <v>121</v>
      </c>
      <c r="B3" s="38" t="e">
        <f>'-- Lärmaktionsplan --'!#REF!</f>
        <v>#REF!</v>
      </c>
    </row>
    <row r="4" spans="1:5" ht="63" x14ac:dyDescent="0.25">
      <c r="A4" s="15" t="s">
        <v>120</v>
      </c>
      <c r="B4" s="38" t="e">
        <f>'-- Lärmaktionsplan --'!#REF!</f>
        <v>#REF!</v>
      </c>
    </row>
    <row r="5" spans="1:5" ht="75" x14ac:dyDescent="0.25">
      <c r="A5" s="15" t="s">
        <v>119</v>
      </c>
      <c r="B5" s="13" t="e">
        <f>'-- Lärmaktionsplan --'!#REF!</f>
        <v>#REF!</v>
      </c>
    </row>
    <row r="6" spans="1:5" x14ac:dyDescent="0.25">
      <c r="A6" s="1"/>
    </row>
    <row r="7" spans="1:5" x14ac:dyDescent="0.25">
      <c r="A7" s="18" t="s">
        <v>118</v>
      </c>
    </row>
    <row r="8" spans="1:5" x14ac:dyDescent="0.25">
      <c r="A8" s="6" t="s">
        <v>117</v>
      </c>
      <c r="B8" s="17">
        <f>'-- Lärmaktionsplan --'!$H$91</f>
        <v>0</v>
      </c>
    </row>
    <row r="9" spans="1:5" x14ac:dyDescent="0.25">
      <c r="A9" s="6" t="s">
        <v>116</v>
      </c>
      <c r="B9" s="17">
        <f>'-- Lärmaktionsplan --'!$H$93</f>
        <v>0</v>
      </c>
    </row>
    <row r="10" spans="1:5" x14ac:dyDescent="0.25">
      <c r="A10" s="6" t="s">
        <v>115</v>
      </c>
      <c r="B10" s="17">
        <f>'-- Lärmaktionsplan --'!$H$95</f>
        <v>0</v>
      </c>
    </row>
  </sheetData>
  <mergeCells count="1">
    <mergeCell ref="B1:E1"/>
  </mergeCells>
  <dataValidations count="2">
    <dataValidation type="list" allowBlank="1" showInputMessage="1" showErrorMessage="1" sqref="B8:B10">
      <formula1>"Ja, Nein"</formula1>
    </dataValidation>
    <dataValidation type="whole" operator="greaterThanOrEqual" allowBlank="1" showInputMessage="1" showErrorMessage="1" error="Numerische Angabe erwartet" sqref="B3:B4">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workbookViewId="0">
      <selection activeCell="E20" sqref="E20"/>
    </sheetView>
  </sheetViews>
  <sheetFormatPr baseColWidth="10" defaultRowHeight="15" x14ac:dyDescent="0.25"/>
  <cols>
    <col min="1" max="1" width="45.28515625" style="2" customWidth="1"/>
    <col min="2" max="2" width="11.42578125" style="2" customWidth="1"/>
    <col min="8" max="8" width="87.5703125" customWidth="1"/>
  </cols>
  <sheetData>
    <row r="1" spans="1:8" ht="26.25" x14ac:dyDescent="0.25">
      <c r="A1" s="30" t="s">
        <v>131</v>
      </c>
      <c r="B1" s="355" t="s">
        <v>190</v>
      </c>
      <c r="C1" s="355"/>
      <c r="D1" s="355"/>
      <c r="E1" s="355"/>
      <c r="F1" s="355"/>
      <c r="G1" s="355"/>
      <c r="H1" s="355"/>
    </row>
    <row r="2" spans="1:8" x14ac:dyDescent="0.25">
      <c r="A2" s="14"/>
    </row>
    <row r="3" spans="1:8" ht="30" x14ac:dyDescent="0.25">
      <c r="A3" s="4" t="s">
        <v>130</v>
      </c>
      <c r="H3" s="20" t="e">
        <f>'-- Lärmaktionsplan --'!#REF!</f>
        <v>#REF!</v>
      </c>
    </row>
    <row r="5" spans="1:8" ht="45.75" customHeight="1" x14ac:dyDescent="0.25">
      <c r="B5" s="356" t="s">
        <v>226</v>
      </c>
      <c r="C5" s="356"/>
      <c r="D5" s="356"/>
      <c r="E5" s="357" t="s">
        <v>129</v>
      </c>
      <c r="F5" s="357"/>
      <c r="G5" s="357"/>
    </row>
    <row r="6" spans="1:8" x14ac:dyDescent="0.25">
      <c r="F6" s="14"/>
    </row>
    <row r="7" spans="1:8" x14ac:dyDescent="0.25">
      <c r="A7" s="4" t="s">
        <v>41</v>
      </c>
      <c r="B7" s="4"/>
    </row>
    <row r="8" spans="1:8" x14ac:dyDescent="0.25">
      <c r="A8" s="2" t="s">
        <v>186</v>
      </c>
      <c r="C8" s="19" t="e">
        <f>IF(COUNTIF('-- Lärmaktionsplan --'!#REF!,A8)&gt;0,"Ja","Nein")</f>
        <v>#REF!</v>
      </c>
      <c r="F8" s="19" t="e">
        <f>IF(COUNTIF('-- Lärmaktionsplan --'!#REF!,A8)&gt;0,"Ja","Nein")</f>
        <v>#REF!</v>
      </c>
    </row>
    <row r="9" spans="1:8" x14ac:dyDescent="0.25">
      <c r="A9" s="4" t="s">
        <v>47</v>
      </c>
      <c r="B9" s="4"/>
    </row>
    <row r="10" spans="1:8" x14ac:dyDescent="0.25">
      <c r="A10" s="2" t="s">
        <v>185</v>
      </c>
      <c r="C10" s="19" t="e">
        <f>IF(COUNTIF('-- Lärmaktionsplan --'!#REF!,A10)&gt;0,"Ja","Nein")</f>
        <v>#REF!</v>
      </c>
      <c r="F10" s="19" t="e">
        <f>IF(COUNTIF('-- Lärmaktionsplan --'!#REF!,A10)&gt;0,"Ja","Nein")</f>
        <v>#REF!</v>
      </c>
    </row>
    <row r="11" spans="1:8" x14ac:dyDescent="0.25">
      <c r="A11" s="2" t="s">
        <v>184</v>
      </c>
      <c r="C11" s="19" t="e">
        <f>IF(COUNTIF('-- Lärmaktionsplan --'!#REF!,A11)&gt;0,"Ja","Nein")</f>
        <v>#REF!</v>
      </c>
      <c r="F11" s="19" t="e">
        <f>IF(COUNTIF('-- Lärmaktionsplan --'!#REF!,A11)&gt;0,"Ja","Nein")</f>
        <v>#REF!</v>
      </c>
    </row>
    <row r="12" spans="1:8" x14ac:dyDescent="0.25">
      <c r="A12" s="4" t="s">
        <v>183</v>
      </c>
      <c r="B12" s="4"/>
    </row>
    <row r="13" spans="1:8" x14ac:dyDescent="0.25">
      <c r="A13" s="2" t="s">
        <v>182</v>
      </c>
      <c r="C13" s="19" t="e">
        <f>IF(COUNTIF('-- Lärmaktionsplan --'!#REF!,A13)&gt;0,"Ja","Nein")</f>
        <v>#REF!</v>
      </c>
      <c r="F13" s="19" t="e">
        <f>IF(COUNTIF('-- Lärmaktionsplan --'!#REF!,A13)&gt;0,"Ja","Nein")</f>
        <v>#REF!</v>
      </c>
    </row>
    <row r="14" spans="1:8" x14ac:dyDescent="0.25">
      <c r="A14" s="2" t="s">
        <v>181</v>
      </c>
      <c r="C14" s="19" t="e">
        <f>IF(COUNTIF('-- Lärmaktionsplan --'!#REF!,A14)&gt;0,"Ja","Nein")</f>
        <v>#REF!</v>
      </c>
      <c r="F14" s="19" t="e">
        <f>IF(COUNTIF('-- Lärmaktionsplan --'!#REF!,A14)&gt;0,"Ja","Nein")</f>
        <v>#REF!</v>
      </c>
    </row>
    <row r="15" spans="1:8" x14ac:dyDescent="0.25">
      <c r="A15" s="2" t="s">
        <v>180</v>
      </c>
      <c r="C15" s="19" t="e">
        <f>IF(COUNTIF('-- Lärmaktionsplan --'!#REF!,A15)&gt;0,"Ja","Nein")</f>
        <v>#REF!</v>
      </c>
      <c r="F15" s="19" t="e">
        <f>IF(COUNTIF('-- Lärmaktionsplan --'!#REF!,A15)&gt;0,"Ja","Nein")</f>
        <v>#REF!</v>
      </c>
    </row>
    <row r="16" spans="1:8" x14ac:dyDescent="0.25">
      <c r="A16" s="4" t="s">
        <v>63</v>
      </c>
      <c r="B16" s="4"/>
    </row>
    <row r="17" spans="1:6" x14ac:dyDescent="0.25">
      <c r="A17" s="2" t="s">
        <v>64</v>
      </c>
      <c r="C17" s="19" t="e">
        <f>IF(COUNTIF('-- Lärmaktionsplan --'!#REF!,A17)&gt;0,"Ja","Nein")</f>
        <v>#REF!</v>
      </c>
      <c r="F17" s="19" t="e">
        <f>IF(COUNTIF('-- Lärmaktionsplan --'!#REF!,A17)&gt;0,"Ja","Nein")</f>
        <v>#REF!</v>
      </c>
    </row>
    <row r="18" spans="1:6" x14ac:dyDescent="0.25">
      <c r="A18" s="2" t="s">
        <v>65</v>
      </c>
      <c r="C18" s="19" t="e">
        <f>IF(COUNTIF('-- Lärmaktionsplan --'!#REF!,A18)&gt;0,"Ja","Nein")</f>
        <v>#REF!</v>
      </c>
      <c r="F18" s="19" t="e">
        <f>IF(COUNTIF('-- Lärmaktionsplan --'!#REF!,A18)&gt;0,"Ja","Nein")</f>
        <v>#REF!</v>
      </c>
    </row>
    <row r="19" spans="1:6" x14ac:dyDescent="0.25">
      <c r="A19" s="4" t="s">
        <v>66</v>
      </c>
      <c r="B19" s="4"/>
    </row>
    <row r="20" spans="1:6" x14ac:dyDescent="0.25">
      <c r="A20" s="2" t="s">
        <v>99</v>
      </c>
      <c r="C20" s="19" t="e">
        <f>IF(COUNTIF('-- Lärmaktionsplan --'!#REF!,A20)&gt;0,"Ja","Nein")</f>
        <v>#REF!</v>
      </c>
      <c r="F20" s="19" t="e">
        <f>IF(COUNTIF('-- Lärmaktionsplan --'!#REF!,A20)&gt;0,"Ja","Nein")</f>
        <v>#REF!</v>
      </c>
    </row>
    <row r="21" spans="1:6" x14ac:dyDescent="0.25">
      <c r="A21" s="2" t="s">
        <v>67</v>
      </c>
      <c r="C21" s="19" t="e">
        <f>IF(COUNTIF('-- Lärmaktionsplan --'!#REF!,A21)&gt;0,"Ja","Nein")</f>
        <v>#REF!</v>
      </c>
      <c r="F21" s="19" t="e">
        <f>IF(COUNTIF('-- Lärmaktionsplan --'!#REF!,A21)&gt;0,"Ja","Nein")</f>
        <v>#REF!</v>
      </c>
    </row>
    <row r="22" spans="1:6" x14ac:dyDescent="0.25">
      <c r="A22" s="4" t="s">
        <v>68</v>
      </c>
      <c r="B22" s="4"/>
    </row>
    <row r="23" spans="1:6" x14ac:dyDescent="0.25">
      <c r="A23" s="2" t="s">
        <v>69</v>
      </c>
      <c r="C23" s="19" t="e">
        <f>IF(COUNTIF('-- Lärmaktionsplan --'!#REF!,A23)&gt;0,"Ja","Nein")</f>
        <v>#REF!</v>
      </c>
      <c r="F23" s="19" t="e">
        <f>IF(COUNTIF('-- Lärmaktionsplan --'!#REF!,A23)&gt;0,"Ja","Nein")</f>
        <v>#REF!</v>
      </c>
    </row>
    <row r="24" spans="1:6" x14ac:dyDescent="0.25">
      <c r="A24" s="2" t="s">
        <v>70</v>
      </c>
      <c r="C24" s="19" t="e">
        <f>IF(COUNTIF('-- Lärmaktionsplan --'!#REF!,A24)&gt;0,"Ja","Nein")</f>
        <v>#REF!</v>
      </c>
      <c r="F24" s="19" t="e">
        <f>IF(COUNTIF('-- Lärmaktionsplan --'!#REF!,A24)&gt;0,"Ja","Nein")</f>
        <v>#REF!</v>
      </c>
    </row>
    <row r="25" spans="1:6" x14ac:dyDescent="0.25">
      <c r="A25" s="2" t="s">
        <v>127</v>
      </c>
      <c r="C25" s="19" t="e">
        <f>IF(COUNTIF('-- Lärmaktionsplan --'!#REF!,A25)&gt;0,"Ja","Nein")</f>
        <v>#REF!</v>
      </c>
      <c r="F25" s="19" t="e">
        <f>IF(COUNTIF('-- Lärmaktionsplan --'!#REF!,A25)&gt;0,"Ja","Nein")</f>
        <v>#REF!</v>
      </c>
    </row>
    <row r="26" spans="1:6" x14ac:dyDescent="0.25">
      <c r="A26" s="4" t="s">
        <v>71</v>
      </c>
      <c r="B26" s="4"/>
    </row>
    <row r="27" spans="1:6" x14ac:dyDescent="0.25">
      <c r="A27" s="2" t="s">
        <v>72</v>
      </c>
      <c r="C27" s="19" t="e">
        <f>IF(COUNTIF('-- Lärmaktionsplan --'!#REF!,A27)&gt;0,"Ja","Nein")</f>
        <v>#REF!</v>
      </c>
      <c r="F27" s="19" t="e">
        <f>IF(COUNTIF('-- Lärmaktionsplan --'!#REF!,A27)&gt;0,"Ja","Nein")</f>
        <v>#REF!</v>
      </c>
    </row>
    <row r="28" spans="1:6" x14ac:dyDescent="0.25">
      <c r="A28" s="2" t="s">
        <v>73</v>
      </c>
      <c r="C28" s="19" t="e">
        <f>IF(COUNTIF('-- Lärmaktionsplan --'!#REF!,A28)&gt;0,"Ja","Nein")</f>
        <v>#REF!</v>
      </c>
      <c r="F28" s="19" t="e">
        <f>IF(COUNTIF('-- Lärmaktionsplan --'!#REF!,A28)&gt;0,"Ja","Nein")</f>
        <v>#REF!</v>
      </c>
    </row>
    <row r="29" spans="1:6" ht="30" x14ac:dyDescent="0.25">
      <c r="A29" s="2" t="s">
        <v>126</v>
      </c>
      <c r="C29" s="19" t="e">
        <f>IF(COUNTIF('-- Lärmaktionsplan --'!#REF!,A29)&gt;0,"Ja","Nein")</f>
        <v>#REF!</v>
      </c>
      <c r="F29" s="19" t="e">
        <f>IF(COUNTIF('-- Lärmaktionsplan --'!#REF!,A29)&gt;0,"Ja","Nein")</f>
        <v>#REF!</v>
      </c>
    </row>
    <row r="30" spans="1:6" x14ac:dyDescent="0.25">
      <c r="A30" s="4" t="s">
        <v>74</v>
      </c>
      <c r="B30" s="4"/>
    </row>
    <row r="31" spans="1:6" x14ac:dyDescent="0.25">
      <c r="A31" s="2" t="s">
        <v>179</v>
      </c>
      <c r="C31" s="19" t="e">
        <f>IF(COUNTIF('-- Lärmaktionsplan --'!#REF!,A31)&gt;0,"Ja","Nein")</f>
        <v>#REF!</v>
      </c>
      <c r="F31" s="19" t="e">
        <f>IF(COUNTIF('-- Lärmaktionsplan --'!#REF!,A31)&gt;0,"Ja","Nein")</f>
        <v>#REF!</v>
      </c>
    </row>
    <row r="32" spans="1:6" x14ac:dyDescent="0.25">
      <c r="A32" s="2" t="s">
        <v>178</v>
      </c>
      <c r="C32" s="19" t="e">
        <f>IF(COUNTIF('-- Lärmaktionsplan --'!#REF!,A32)&gt;0,"Ja","Nein")</f>
        <v>#REF!</v>
      </c>
      <c r="F32" s="19" t="e">
        <f>IF(COUNTIF('-- Lärmaktionsplan --'!#REF!,A32)&gt;0,"Ja","Nein")</f>
        <v>#REF!</v>
      </c>
    </row>
    <row r="33" spans="1:6" x14ac:dyDescent="0.25">
      <c r="A33" s="4" t="s">
        <v>78</v>
      </c>
      <c r="B33" s="4"/>
    </row>
    <row r="34" spans="1:6" x14ac:dyDescent="0.25">
      <c r="A34" s="2" t="s">
        <v>177</v>
      </c>
      <c r="C34" s="19" t="e">
        <f>IF(COUNTIF('-- Lärmaktionsplan --'!#REF!,A34)&gt;0,"Ja","Nein")</f>
        <v>#REF!</v>
      </c>
      <c r="F34" s="19" t="e">
        <f>IF(COUNTIF('-- Lärmaktionsplan --'!#REF!,A34)&gt;0,"Ja","Nein")</f>
        <v>#REF!</v>
      </c>
    </row>
    <row r="35" spans="1:6" x14ac:dyDescent="0.25">
      <c r="A35" s="2" t="s">
        <v>176</v>
      </c>
      <c r="C35" s="19" t="e">
        <f>IF(COUNTIF('-- Lärmaktionsplan --'!#REF!,A35)&gt;0,"Ja","Nein")</f>
        <v>#REF!</v>
      </c>
      <c r="F35" s="19" t="e">
        <f>IF(COUNTIF('-- Lärmaktionsplan --'!#REF!,A35)&gt;0,"Ja","Nein")</f>
        <v>#REF!</v>
      </c>
    </row>
    <row r="36" spans="1:6" x14ac:dyDescent="0.25">
      <c r="A36" s="2" t="s">
        <v>175</v>
      </c>
      <c r="C36" s="19" t="e">
        <f>IF(COUNTIF('-- Lärmaktionsplan --'!#REF!,A36)&gt;0,"Ja","Nein")</f>
        <v>#REF!</v>
      </c>
      <c r="F36" s="19" t="e">
        <f>IF(COUNTIF('-- Lärmaktionsplan --'!#REF!,A36)&gt;0,"Ja","Nein")</f>
        <v>#REF!</v>
      </c>
    </row>
    <row r="37" spans="1:6" x14ac:dyDescent="0.25">
      <c r="A37" s="4" t="s">
        <v>79</v>
      </c>
      <c r="B37" s="4"/>
    </row>
    <row r="38" spans="1:6" x14ac:dyDescent="0.25">
      <c r="A38" s="2" t="s">
        <v>80</v>
      </c>
      <c r="C38" s="19" t="e">
        <f>IF(COUNTIF('-- Lärmaktionsplan --'!#REF!,A38)&gt;0,"Ja","Nein")</f>
        <v>#REF!</v>
      </c>
      <c r="F38" s="19" t="e">
        <f>IF(COUNTIF('-- Lärmaktionsplan --'!#REF!,A38)&gt;0,"Ja","Nein")</f>
        <v>#REF!</v>
      </c>
    </row>
    <row r="39" spans="1:6" x14ac:dyDescent="0.25">
      <c r="A39" s="2" t="s">
        <v>81</v>
      </c>
      <c r="C39" s="19" t="e">
        <f>IF(COUNTIF('-- Lärmaktionsplan --'!#REF!,A39)&gt;0,"Ja","Nein")</f>
        <v>#REF!</v>
      </c>
      <c r="F39" s="19" t="e">
        <f>IF(COUNTIF('-- Lärmaktionsplan --'!#REF!,A39)&gt;0,"Ja","Nein")</f>
        <v>#REF!</v>
      </c>
    </row>
    <row r="40" spans="1:6" x14ac:dyDescent="0.25">
      <c r="A40" s="4" t="s">
        <v>82</v>
      </c>
      <c r="B40" s="4"/>
    </row>
    <row r="41" spans="1:6" x14ac:dyDescent="0.25">
      <c r="A41" s="2" t="s">
        <v>86</v>
      </c>
      <c r="C41" s="19" t="e">
        <f>IF(COUNTIF('-- Lärmaktionsplan --'!#REF!,A41)&gt;0,"Ja","Nein")</f>
        <v>#REF!</v>
      </c>
      <c r="F41" s="19" t="e">
        <f>IF(COUNTIF('-- Lärmaktionsplan --'!#REF!,A41)&gt;0,"Ja","Nein")</f>
        <v>#REF!</v>
      </c>
    </row>
    <row r="42" spans="1:6" x14ac:dyDescent="0.25">
      <c r="A42" s="2" t="s">
        <v>101</v>
      </c>
      <c r="C42" s="19" t="e">
        <f>IF(COUNTIF('-- Lärmaktionsplan --'!#REF!,A42)&gt;0,"Ja","Nein")</f>
        <v>#REF!</v>
      </c>
      <c r="F42" s="19" t="e">
        <f>IF(COUNTIF('-- Lärmaktionsplan --'!#REF!,A42)&gt;0,"Ja","Nein")</f>
        <v>#REF!</v>
      </c>
    </row>
  </sheetData>
  <mergeCells count="3">
    <mergeCell ref="B5:D5"/>
    <mergeCell ref="E5:G5"/>
    <mergeCell ref="B1:H1"/>
  </mergeCells>
  <dataValidations count="1">
    <dataValidation type="list" allowBlank="1" showInputMessage="1" showErrorMessage="1" sqref="F8:F42 C8:C42">
      <formula1>"Ja, Nein"</formula1>
    </dataValidation>
  </dataValidations>
  <pageMargins left="0.7" right="0.7" top="0.78740157499999996" bottom="0.78740157499999996" header="0.3" footer="0.3"/>
  <pageSetup paperSize="9" orientation="portrait" r:id="rId1"/>
  <ignoredErrors>
    <ignoredError sqref="F8:F42 C8:C42 H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2:F46"/>
  <sheetViews>
    <sheetView workbookViewId="0">
      <selection activeCell="B52" sqref="B52"/>
    </sheetView>
  </sheetViews>
  <sheetFormatPr baseColWidth="10" defaultRowHeight="15" x14ac:dyDescent="0.25"/>
  <cols>
    <col min="2" max="2" width="60.7109375" customWidth="1"/>
    <col min="4" max="4" width="60.7109375" customWidth="1"/>
    <col min="6" max="6" width="60.7109375" customWidth="1"/>
    <col min="8" max="8" width="60.7109375" customWidth="1"/>
  </cols>
  <sheetData>
    <row r="2" spans="1:6" x14ac:dyDescent="0.25">
      <c r="A2" s="32" t="s">
        <v>169</v>
      </c>
      <c r="B2" s="31"/>
      <c r="C2" s="31"/>
      <c r="D2" s="31"/>
    </row>
    <row r="3" spans="1:6" x14ac:dyDescent="0.25">
      <c r="B3" s="32"/>
      <c r="C3" s="32"/>
      <c r="D3" s="31"/>
    </row>
    <row r="4" spans="1:6" x14ac:dyDescent="0.25">
      <c r="A4" s="32"/>
      <c r="B4" s="32"/>
      <c r="C4" s="32"/>
      <c r="D4" s="31"/>
    </row>
    <row r="5" spans="1:6" x14ac:dyDescent="0.25">
      <c r="A5" s="32"/>
      <c r="B5" s="34" t="s">
        <v>173</v>
      </c>
      <c r="C5" s="32"/>
      <c r="D5" s="34" t="s">
        <v>172</v>
      </c>
      <c r="F5" s="34" t="s">
        <v>187</v>
      </c>
    </row>
    <row r="6" spans="1:6" x14ac:dyDescent="0.25">
      <c r="A6" s="32"/>
      <c r="B6" s="33" t="s">
        <v>42</v>
      </c>
      <c r="C6" s="32"/>
      <c r="D6" s="33" t="s">
        <v>87</v>
      </c>
      <c r="F6" s="33" t="s">
        <v>186</v>
      </c>
    </row>
    <row r="7" spans="1:6" x14ac:dyDescent="0.25">
      <c r="A7" s="32"/>
      <c r="B7" s="33" t="s">
        <v>43</v>
      </c>
      <c r="C7" s="32"/>
      <c r="D7" s="33" t="s">
        <v>88</v>
      </c>
      <c r="F7" s="33" t="s">
        <v>185</v>
      </c>
    </row>
    <row r="8" spans="1:6" x14ac:dyDescent="0.25">
      <c r="A8" s="32"/>
      <c r="B8" s="33" t="s">
        <v>44</v>
      </c>
      <c r="C8" s="32"/>
      <c r="D8" s="33" t="s">
        <v>89</v>
      </c>
      <c r="F8" s="33" t="s">
        <v>184</v>
      </c>
    </row>
    <row r="9" spans="1:6" x14ac:dyDescent="0.25">
      <c r="A9" s="32"/>
      <c r="B9" s="33" t="s">
        <v>45</v>
      </c>
      <c r="C9" s="32"/>
      <c r="D9" s="33" t="s">
        <v>90</v>
      </c>
      <c r="F9" s="33" t="s">
        <v>182</v>
      </c>
    </row>
    <row r="10" spans="1:6" x14ac:dyDescent="0.25">
      <c r="A10" s="32"/>
      <c r="B10" s="33" t="s">
        <v>46</v>
      </c>
      <c r="C10" s="32"/>
      <c r="D10" s="33" t="s">
        <v>91</v>
      </c>
      <c r="F10" s="33" t="s">
        <v>181</v>
      </c>
    </row>
    <row r="11" spans="1:6" x14ac:dyDescent="0.25">
      <c r="A11" s="32"/>
      <c r="B11" s="33" t="s">
        <v>48</v>
      </c>
      <c r="C11" s="32"/>
      <c r="D11" s="33" t="s">
        <v>92</v>
      </c>
      <c r="F11" s="33" t="s">
        <v>180</v>
      </c>
    </row>
    <row r="12" spans="1:6" x14ac:dyDescent="0.25">
      <c r="A12" s="32"/>
      <c r="B12" s="33" t="s">
        <v>49</v>
      </c>
      <c r="C12" s="32"/>
      <c r="D12" s="33" t="s">
        <v>93</v>
      </c>
      <c r="F12" s="33" t="s">
        <v>64</v>
      </c>
    </row>
    <row r="13" spans="1:6" x14ac:dyDescent="0.25">
      <c r="A13" s="32"/>
      <c r="B13" s="33" t="s">
        <v>51</v>
      </c>
      <c r="C13" s="32"/>
      <c r="D13" s="33" t="s">
        <v>94</v>
      </c>
      <c r="F13" s="33" t="s">
        <v>65</v>
      </c>
    </row>
    <row r="14" spans="1:6" x14ac:dyDescent="0.25">
      <c r="A14" s="32"/>
      <c r="B14" s="33" t="s">
        <v>52</v>
      </c>
      <c r="C14" s="32"/>
      <c r="D14" s="33" t="s">
        <v>171</v>
      </c>
      <c r="F14" s="33" t="s">
        <v>99</v>
      </c>
    </row>
    <row r="15" spans="1:6" x14ac:dyDescent="0.25">
      <c r="A15" s="32"/>
      <c r="B15" s="33" t="s">
        <v>53</v>
      </c>
      <c r="C15" s="32"/>
      <c r="D15" s="33" t="s">
        <v>95</v>
      </c>
      <c r="F15" s="33" t="s">
        <v>67</v>
      </c>
    </row>
    <row r="16" spans="1:6" x14ac:dyDescent="0.25">
      <c r="A16" s="32"/>
      <c r="B16" s="33" t="s">
        <v>54</v>
      </c>
      <c r="C16" s="32"/>
      <c r="D16" s="33" t="s">
        <v>96</v>
      </c>
      <c r="F16" s="33" t="s">
        <v>69</v>
      </c>
    </row>
    <row r="17" spans="1:6" x14ac:dyDescent="0.25">
      <c r="A17" s="32"/>
      <c r="B17" s="33" t="s">
        <v>128</v>
      </c>
      <c r="C17" s="32"/>
      <c r="D17" s="33" t="s">
        <v>97</v>
      </c>
      <c r="F17" s="33" t="s">
        <v>70</v>
      </c>
    </row>
    <row r="18" spans="1:6" x14ac:dyDescent="0.25">
      <c r="A18" s="32"/>
      <c r="B18" s="33" t="s">
        <v>56</v>
      </c>
      <c r="C18" s="32"/>
      <c r="D18" s="33" t="s">
        <v>98</v>
      </c>
      <c r="F18" s="33" t="s">
        <v>127</v>
      </c>
    </row>
    <row r="19" spans="1:6" x14ac:dyDescent="0.25">
      <c r="A19" s="32"/>
      <c r="B19" s="33" t="s">
        <v>57</v>
      </c>
      <c r="C19" s="32"/>
      <c r="D19" s="33" t="s">
        <v>64</v>
      </c>
      <c r="F19" s="33" t="s">
        <v>72</v>
      </c>
    </row>
    <row r="20" spans="1:6" x14ac:dyDescent="0.25">
      <c r="A20" s="32"/>
      <c r="B20" s="33" t="s">
        <v>58</v>
      </c>
      <c r="C20" s="32"/>
      <c r="D20" s="33" t="s">
        <v>65</v>
      </c>
      <c r="F20" s="33" t="s">
        <v>73</v>
      </c>
    </row>
    <row r="21" spans="1:6" x14ac:dyDescent="0.25">
      <c r="A21" s="32"/>
      <c r="B21" s="33" t="s">
        <v>59</v>
      </c>
      <c r="C21" s="32"/>
      <c r="D21" s="33" t="s">
        <v>99</v>
      </c>
      <c r="F21" s="33" t="s">
        <v>126</v>
      </c>
    </row>
    <row r="22" spans="1:6" x14ac:dyDescent="0.25">
      <c r="A22" s="32"/>
      <c r="B22" s="33" t="s">
        <v>60</v>
      </c>
      <c r="C22" s="32"/>
      <c r="D22" s="33" t="s">
        <v>67</v>
      </c>
      <c r="F22" s="33" t="s">
        <v>179</v>
      </c>
    </row>
    <row r="23" spans="1:6" x14ac:dyDescent="0.25">
      <c r="A23" s="32"/>
      <c r="B23" s="33" t="s">
        <v>61</v>
      </c>
      <c r="C23" s="32"/>
      <c r="D23" s="33" t="s">
        <v>69</v>
      </c>
      <c r="F23" s="33" t="s">
        <v>178</v>
      </c>
    </row>
    <row r="24" spans="1:6" x14ac:dyDescent="0.25">
      <c r="A24" s="32"/>
      <c r="B24" s="33" t="s">
        <v>62</v>
      </c>
      <c r="C24" s="32"/>
      <c r="D24" s="33" t="s">
        <v>70</v>
      </c>
      <c r="F24" s="33" t="s">
        <v>177</v>
      </c>
    </row>
    <row r="25" spans="1:6" x14ac:dyDescent="0.25">
      <c r="A25" s="32"/>
      <c r="B25" s="33" t="s">
        <v>64</v>
      </c>
      <c r="C25" s="32"/>
      <c r="D25" s="33" t="s">
        <v>127</v>
      </c>
      <c r="F25" s="33" t="s">
        <v>176</v>
      </c>
    </row>
    <row r="26" spans="1:6" x14ac:dyDescent="0.25">
      <c r="A26" s="32"/>
      <c r="B26" s="33" t="s">
        <v>65</v>
      </c>
      <c r="C26" s="32"/>
      <c r="D26" s="33" t="s">
        <v>72</v>
      </c>
      <c r="F26" s="33" t="s">
        <v>175</v>
      </c>
    </row>
    <row r="27" spans="1:6" x14ac:dyDescent="0.25">
      <c r="A27" s="32"/>
      <c r="B27" s="33" t="s">
        <v>99</v>
      </c>
      <c r="C27" s="32"/>
      <c r="D27" s="33" t="s">
        <v>73</v>
      </c>
      <c r="F27" s="33" t="s">
        <v>80</v>
      </c>
    </row>
    <row r="28" spans="1:6" x14ac:dyDescent="0.25">
      <c r="A28" s="32"/>
      <c r="B28" s="33" t="s">
        <v>67</v>
      </c>
      <c r="C28" s="32"/>
      <c r="D28" s="33" t="s">
        <v>126</v>
      </c>
      <c r="F28" s="33" t="s">
        <v>81</v>
      </c>
    </row>
    <row r="29" spans="1:6" x14ac:dyDescent="0.25">
      <c r="A29" s="32"/>
      <c r="B29" s="33" t="s">
        <v>69</v>
      </c>
      <c r="C29" s="32"/>
      <c r="D29" s="33" t="s">
        <v>75</v>
      </c>
      <c r="F29" s="33" t="s">
        <v>86</v>
      </c>
    </row>
    <row r="30" spans="1:6" x14ac:dyDescent="0.25">
      <c r="A30" s="32"/>
      <c r="B30" s="33" t="s">
        <v>70</v>
      </c>
      <c r="C30" s="32"/>
      <c r="D30" s="33" t="s">
        <v>76</v>
      </c>
      <c r="F30" s="33" t="s">
        <v>101</v>
      </c>
    </row>
    <row r="31" spans="1:6" x14ac:dyDescent="0.25">
      <c r="A31" s="32"/>
      <c r="B31" s="33" t="s">
        <v>127</v>
      </c>
      <c r="C31" s="32"/>
      <c r="D31" s="33" t="s">
        <v>77</v>
      </c>
    </row>
    <row r="32" spans="1:6" x14ac:dyDescent="0.25">
      <c r="A32" s="32"/>
      <c r="B32" s="33" t="s">
        <v>72</v>
      </c>
      <c r="C32" s="32"/>
      <c r="D32" s="33" t="s">
        <v>170</v>
      </c>
    </row>
    <row r="33" spans="1:4" x14ac:dyDescent="0.25">
      <c r="A33" s="32"/>
      <c r="B33" s="33" t="s">
        <v>73</v>
      </c>
      <c r="C33" s="32"/>
      <c r="D33" s="33" t="s">
        <v>100</v>
      </c>
    </row>
    <row r="34" spans="1:4" x14ac:dyDescent="0.25">
      <c r="A34" s="32"/>
      <c r="B34" s="33" t="s">
        <v>126</v>
      </c>
      <c r="C34" s="32"/>
      <c r="D34" s="33" t="s">
        <v>80</v>
      </c>
    </row>
    <row r="35" spans="1:4" x14ac:dyDescent="0.25">
      <c r="A35" s="32"/>
      <c r="B35" s="33" t="s">
        <v>125</v>
      </c>
      <c r="C35" s="32"/>
      <c r="D35" s="33" t="s">
        <v>81</v>
      </c>
    </row>
    <row r="36" spans="1:4" x14ac:dyDescent="0.25">
      <c r="A36" s="32"/>
      <c r="B36" s="33" t="s">
        <v>77</v>
      </c>
      <c r="C36" s="32"/>
      <c r="D36" s="33" t="s">
        <v>86</v>
      </c>
    </row>
    <row r="37" spans="1:4" x14ac:dyDescent="0.25">
      <c r="A37" s="32"/>
      <c r="B37" s="33" t="s">
        <v>124</v>
      </c>
      <c r="C37" s="32"/>
      <c r="D37" s="33" t="s">
        <v>101</v>
      </c>
    </row>
    <row r="38" spans="1:4" x14ac:dyDescent="0.25">
      <c r="A38" s="32"/>
      <c r="B38" s="33" t="s">
        <v>123</v>
      </c>
      <c r="C38" s="32"/>
      <c r="D38" s="31"/>
    </row>
    <row r="39" spans="1:4" x14ac:dyDescent="0.25">
      <c r="A39" s="32"/>
      <c r="B39" s="33" t="s">
        <v>81</v>
      </c>
      <c r="C39" s="32"/>
      <c r="D39" s="31"/>
    </row>
    <row r="40" spans="1:4" x14ac:dyDescent="0.25">
      <c r="A40" s="32"/>
      <c r="B40" s="33" t="s">
        <v>83</v>
      </c>
      <c r="C40" s="32"/>
      <c r="D40" s="31"/>
    </row>
    <row r="41" spans="1:4" x14ac:dyDescent="0.25">
      <c r="A41" s="32"/>
      <c r="B41" s="33" t="s">
        <v>84</v>
      </c>
      <c r="C41" s="32"/>
      <c r="D41" s="31"/>
    </row>
    <row r="42" spans="1:4" x14ac:dyDescent="0.25">
      <c r="A42" s="32"/>
      <c r="B42" s="33" t="s">
        <v>85</v>
      </c>
      <c r="C42" s="32"/>
      <c r="D42" s="31"/>
    </row>
    <row r="43" spans="1:4" x14ac:dyDescent="0.25">
      <c r="A43" s="32"/>
      <c r="B43" s="33" t="s">
        <v>86</v>
      </c>
      <c r="C43" s="32"/>
      <c r="D43" s="31"/>
    </row>
    <row r="44" spans="1:4" x14ac:dyDescent="0.25">
      <c r="A44" s="32"/>
      <c r="B44" s="32"/>
      <c r="C44" s="32"/>
      <c r="D44" s="31"/>
    </row>
    <row r="45" spans="1:4" x14ac:dyDescent="0.25">
      <c r="A45" s="32"/>
      <c r="B45" s="32"/>
      <c r="C45" s="32"/>
      <c r="D45" s="31"/>
    </row>
    <row r="46" spans="1:4" x14ac:dyDescent="0.25">
      <c r="A46" s="31"/>
      <c r="B46" s="31"/>
      <c r="C46" s="31"/>
      <c r="D46" s="31"/>
    </row>
  </sheetData>
  <sheetProtection algorithmName="SHA-512" hashValue="moUjzwBpK7brCm6rzNiIpdh60zGCKf1tLQvfDa1fCh1kfQ8H0bPn4rumHc7uadWVu0c3wmytCuRHiOrijEv4oQ==" saltValue="xhiwJtJBVDNFbyo/recXqA==" spinCount="100000" sheet="1" objects="1" scenarios="1"/>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20" sqref="E20"/>
    </sheetView>
  </sheetViews>
  <sheetFormatPr baseColWidth="10" defaultRowHeight="15" x14ac:dyDescent="0.25"/>
  <cols>
    <col min="1" max="1" width="42" customWidth="1"/>
    <col min="2" max="2" width="90.7109375" customWidth="1"/>
  </cols>
  <sheetData>
    <row r="1" spans="1:5" ht="30" x14ac:dyDescent="0.25">
      <c r="A1" s="4" t="s">
        <v>142</v>
      </c>
      <c r="B1" s="355" t="s">
        <v>188</v>
      </c>
      <c r="C1" s="355"/>
      <c r="D1" s="355"/>
      <c r="E1" s="355"/>
    </row>
    <row r="3" spans="1:5" ht="60" x14ac:dyDescent="0.25">
      <c r="A3" s="15" t="s">
        <v>141</v>
      </c>
      <c r="B3" s="13" t="e">
        <f>'-- Lärmaktionsplan --'!#REF!</f>
        <v>#REF!</v>
      </c>
    </row>
    <row r="4" spans="1:5" ht="45" x14ac:dyDescent="0.25">
      <c r="A4" s="15" t="s">
        <v>140</v>
      </c>
      <c r="B4" s="15" t="s">
        <v>139</v>
      </c>
    </row>
    <row r="5" spans="1:5" x14ac:dyDescent="0.25">
      <c r="A5" s="7"/>
      <c r="B5" s="15"/>
    </row>
    <row r="6" spans="1:5" ht="30" x14ac:dyDescent="0.25">
      <c r="A6" s="16" t="s">
        <v>138</v>
      </c>
      <c r="B6" s="28">
        <f>'-- Lärmaktionsplan --'!$F$290</f>
        <v>0</v>
      </c>
    </row>
    <row r="7" spans="1:5" x14ac:dyDescent="0.25">
      <c r="A7" s="7"/>
      <c r="B7" s="15"/>
    </row>
    <row r="8" spans="1:5" ht="45" x14ac:dyDescent="0.25">
      <c r="A8" s="15" t="s">
        <v>137</v>
      </c>
      <c r="B8" s="13">
        <f>'-- Lärmaktionsplan --'!$H$205</f>
        <v>0</v>
      </c>
    </row>
    <row r="9" spans="1:5" ht="45" x14ac:dyDescent="0.25">
      <c r="A9" s="16" t="s">
        <v>136</v>
      </c>
      <c r="B9" s="5">
        <f>'-- Lärmaktionsplan --'!$B$208</f>
        <v>0</v>
      </c>
    </row>
    <row r="10" spans="1:5" x14ac:dyDescent="0.25">
      <c r="A10" s="7"/>
      <c r="B10" s="15"/>
    </row>
    <row r="11" spans="1:5" ht="30" x14ac:dyDescent="0.25">
      <c r="A11" s="16" t="s">
        <v>135</v>
      </c>
      <c r="B11" s="36">
        <f>'-- Lärmaktionsplan --'!F287</f>
        <v>0</v>
      </c>
    </row>
    <row r="12" spans="1:5" x14ac:dyDescent="0.25">
      <c r="A12" s="7"/>
      <c r="B12" s="15"/>
    </row>
    <row r="13" spans="1:5" ht="30" x14ac:dyDescent="0.25">
      <c r="A13" s="15" t="s">
        <v>134</v>
      </c>
      <c r="B13" s="13">
        <f>'-- Lärmaktionsplan --'!$H$211</f>
        <v>0</v>
      </c>
    </row>
    <row r="14" spans="1:5" x14ac:dyDescent="0.25">
      <c r="A14" s="7"/>
      <c r="B14" s="15"/>
    </row>
    <row r="15" spans="1:5" ht="45" x14ac:dyDescent="0.25">
      <c r="A15" s="15" t="s">
        <v>38</v>
      </c>
      <c r="B15" s="13">
        <f>'-- Lärmaktionsplan --'!$G$296</f>
        <v>0</v>
      </c>
    </row>
    <row r="16" spans="1:5" ht="45" x14ac:dyDescent="0.25">
      <c r="A16" s="16" t="s">
        <v>133</v>
      </c>
      <c r="B16" s="28">
        <f>'-- Lärmaktionsplan --'!B300</f>
        <v>0</v>
      </c>
    </row>
    <row r="17" spans="1:2" x14ac:dyDescent="0.25">
      <c r="A17" s="7"/>
      <c r="B17" s="15"/>
    </row>
    <row r="18" spans="1:2" ht="45" x14ac:dyDescent="0.25">
      <c r="A18" s="15" t="s">
        <v>40</v>
      </c>
      <c r="B18" s="13">
        <f>'-- Lärmaktionsplan --'!$G$303</f>
        <v>0</v>
      </c>
    </row>
    <row r="19" spans="1:2" ht="30" x14ac:dyDescent="0.25">
      <c r="A19" s="16" t="s">
        <v>132</v>
      </c>
      <c r="B19" s="5">
        <f>'-- Lärmaktionsplan --'!$G$306</f>
        <v>0</v>
      </c>
    </row>
  </sheetData>
  <mergeCells count="1">
    <mergeCell ref="B1:E1"/>
  </mergeCells>
  <dataValidations count="3">
    <dataValidation type="list" allowBlank="1" showInputMessage="1" showErrorMessage="1" sqref="B19">
      <formula1>"Berechnung, Messung, Umfrage/Befragung"</formula1>
    </dataValidation>
    <dataValidation type="list" allowBlank="1" showInputMessage="1" showErrorMessage="1" sqref="B8 B13 B15 B18">
      <formula1>"Ja,Nein"</formula1>
    </dataValidation>
    <dataValidation type="whole" operator="greaterThanOrEqual" allowBlank="1" showInputMessage="1" showErrorMessage="1" sqref="B3">
      <formula1>0</formula1>
    </dataValidation>
  </dataValidations>
  <pageMargins left="0.7" right="0.7" top="0.78740157499999996" bottom="0.78740157499999996" header="0.3" footer="0.3"/>
  <ignoredErrors>
    <ignoredError sqref="B3:B20"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workbookViewId="0">
      <selection activeCell="E20" sqref="E20"/>
    </sheetView>
  </sheetViews>
  <sheetFormatPr baseColWidth="10" defaultRowHeight="15" x14ac:dyDescent="0.25"/>
  <cols>
    <col min="1" max="1" width="10.7109375" customWidth="1"/>
    <col min="2" max="2" width="30.7109375" customWidth="1"/>
    <col min="3" max="3" width="60.7109375" customWidth="1"/>
    <col min="4" max="4" width="25.7109375" customWidth="1"/>
    <col min="5" max="6" width="60.7109375" customWidth="1"/>
  </cols>
  <sheetData>
    <row r="1" spans="1:6" ht="30" x14ac:dyDescent="0.25">
      <c r="A1" s="29" t="s">
        <v>148</v>
      </c>
      <c r="B1" s="355" t="s">
        <v>191</v>
      </c>
      <c r="C1" s="355"/>
      <c r="D1" s="355"/>
      <c r="E1" s="355"/>
    </row>
    <row r="4" spans="1:6" x14ac:dyDescent="0.25">
      <c r="A4" s="14" t="s">
        <v>147</v>
      </c>
      <c r="B4" s="14" t="s">
        <v>146</v>
      </c>
      <c r="C4" s="21" t="s">
        <v>145</v>
      </c>
      <c r="D4" s="14" t="s">
        <v>144</v>
      </c>
      <c r="E4" s="14" t="s">
        <v>143</v>
      </c>
      <c r="F4" s="14" t="s">
        <v>26</v>
      </c>
    </row>
    <row r="5" spans="1:6" x14ac:dyDescent="0.25">
      <c r="A5" s="19">
        <f>'-- Lärmaktionsplan --'!$B214</f>
        <v>1</v>
      </c>
      <c r="B5" s="7" t="str">
        <f>IF(A5&gt;0,"QA_DE_"&amp;'GFH-Allgemeines'!$C$4&amp;"_"&amp;'GFH-Allgemeines'!$B$5&amp;A5,"")</f>
        <v>QA_DE_BW_01</v>
      </c>
      <c r="C5" s="5">
        <f>'-- Lärmaktionsplan --'!$C214</f>
        <v>0</v>
      </c>
      <c r="D5" s="15" t="str">
        <f t="shared" ref="D5:D36" si="0">IF(A5&gt;0,"auf dem Land","")</f>
        <v>auf dem Land</v>
      </c>
      <c r="E5" s="13">
        <f>'-- Lärmaktionsplan --'!$E214</f>
        <v>0</v>
      </c>
      <c r="F5" s="13">
        <f>'-- Lärmaktionsplan --'!$H214</f>
        <v>0</v>
      </c>
    </row>
    <row r="6" spans="1:6" x14ac:dyDescent="0.25">
      <c r="A6" s="19">
        <f>'-- Lärmaktionsplan --'!$B215</f>
        <v>2</v>
      </c>
      <c r="B6" s="7" t="str">
        <f>IF(A6&gt;0,"QA_DE_"&amp;'GFH-Allgemeines'!$C$4&amp;"_"&amp;'GFH-Allgemeines'!$B$5&amp;A6,"")</f>
        <v>QA_DE_BW_02</v>
      </c>
      <c r="C6" s="5">
        <f>'-- Lärmaktionsplan --'!$C215</f>
        <v>0</v>
      </c>
      <c r="D6" s="15" t="str">
        <f t="shared" si="0"/>
        <v>auf dem Land</v>
      </c>
      <c r="E6" s="13">
        <f>'-- Lärmaktionsplan --'!$E215</f>
        <v>0</v>
      </c>
      <c r="F6" s="13">
        <f>'-- Lärmaktionsplan --'!$H215</f>
        <v>0</v>
      </c>
    </row>
    <row r="7" spans="1:6" x14ac:dyDescent="0.25">
      <c r="A7" s="19">
        <f>'-- Lärmaktionsplan --'!$B216</f>
        <v>3</v>
      </c>
      <c r="B7" s="7" t="str">
        <f>IF(A7&gt;0,"QA_DE_"&amp;'GFH-Allgemeines'!$C$4&amp;"_"&amp;'GFH-Allgemeines'!$B$5&amp;A7,"")</f>
        <v>QA_DE_BW_03</v>
      </c>
      <c r="C7" s="5">
        <f>'-- Lärmaktionsplan --'!$C216</f>
        <v>0</v>
      </c>
      <c r="D7" s="15" t="str">
        <f t="shared" si="0"/>
        <v>auf dem Land</v>
      </c>
      <c r="E7" s="13">
        <f>'-- Lärmaktionsplan --'!$E216</f>
        <v>0</v>
      </c>
      <c r="F7" s="13">
        <f>'-- Lärmaktionsplan --'!$H216</f>
        <v>0</v>
      </c>
    </row>
    <row r="8" spans="1:6" x14ac:dyDescent="0.25">
      <c r="A8" s="19">
        <f>'-- Lärmaktionsplan --'!$B217</f>
        <v>4</v>
      </c>
      <c r="B8" s="7" t="str">
        <f>IF(A8&gt;0,"QA_DE_"&amp;'GFH-Allgemeines'!$C$4&amp;"_"&amp;'GFH-Allgemeines'!$B$5&amp;A8,"")</f>
        <v>QA_DE_BW_04</v>
      </c>
      <c r="C8" s="5">
        <f>'-- Lärmaktionsplan --'!$C217</f>
        <v>0</v>
      </c>
      <c r="D8" s="15" t="str">
        <f t="shared" si="0"/>
        <v>auf dem Land</v>
      </c>
      <c r="E8" s="13">
        <f>'-- Lärmaktionsplan --'!$E217</f>
        <v>0</v>
      </c>
      <c r="F8" s="13">
        <f>'-- Lärmaktionsplan --'!$H217</f>
        <v>0</v>
      </c>
    </row>
    <row r="9" spans="1:6" x14ac:dyDescent="0.25">
      <c r="A9" s="19">
        <f>'-- Lärmaktionsplan --'!$B218</f>
        <v>5</v>
      </c>
      <c r="B9" s="7" t="str">
        <f>IF(A9&gt;0,"QA_DE_"&amp;'GFH-Allgemeines'!$C$4&amp;"_"&amp;'GFH-Allgemeines'!$B$5&amp;A9,"")</f>
        <v>QA_DE_BW_05</v>
      </c>
      <c r="C9" s="5">
        <f>'-- Lärmaktionsplan --'!$C218</f>
        <v>0</v>
      </c>
      <c r="D9" s="15" t="str">
        <f t="shared" si="0"/>
        <v>auf dem Land</v>
      </c>
      <c r="E9" s="13">
        <f>'-- Lärmaktionsplan --'!$E218</f>
        <v>0</v>
      </c>
      <c r="F9" s="13">
        <f>'-- Lärmaktionsplan --'!$H218</f>
        <v>0</v>
      </c>
    </row>
    <row r="10" spans="1:6" x14ac:dyDescent="0.25">
      <c r="A10" s="19">
        <f>'-- Lärmaktionsplan --'!$B219</f>
        <v>6</v>
      </c>
      <c r="B10" s="7" t="str">
        <f>IF(A10&gt;0,"QA_DE_"&amp;'GFH-Allgemeines'!$C$4&amp;"_"&amp;'GFH-Allgemeines'!$B$5&amp;A10,"")</f>
        <v>QA_DE_BW_06</v>
      </c>
      <c r="C10" s="5">
        <f>'-- Lärmaktionsplan --'!$C219</f>
        <v>0</v>
      </c>
      <c r="D10" s="15" t="str">
        <f t="shared" si="0"/>
        <v>auf dem Land</v>
      </c>
      <c r="E10" s="13">
        <f>'-- Lärmaktionsplan --'!$E219</f>
        <v>0</v>
      </c>
      <c r="F10" s="13">
        <f>'-- Lärmaktionsplan --'!$H219</f>
        <v>0</v>
      </c>
    </row>
    <row r="11" spans="1:6" x14ac:dyDescent="0.25">
      <c r="A11" s="19">
        <f>'-- Lärmaktionsplan --'!$B220</f>
        <v>7</v>
      </c>
      <c r="B11" s="7" t="str">
        <f>IF(A11&gt;0,"QA_DE_"&amp;'GFH-Allgemeines'!$C$4&amp;"_"&amp;'GFH-Allgemeines'!$B$5&amp;A11,"")</f>
        <v>QA_DE_BW_07</v>
      </c>
      <c r="C11" s="5">
        <f>'-- Lärmaktionsplan --'!$C220</f>
        <v>0</v>
      </c>
      <c r="D11" s="15" t="str">
        <f t="shared" si="0"/>
        <v>auf dem Land</v>
      </c>
      <c r="E11" s="13">
        <f>'-- Lärmaktionsplan --'!$E220</f>
        <v>0</v>
      </c>
      <c r="F11" s="13">
        <f>'-- Lärmaktionsplan --'!$H220</f>
        <v>0</v>
      </c>
    </row>
    <row r="12" spans="1:6" x14ac:dyDescent="0.25">
      <c r="A12" s="19">
        <f>'-- Lärmaktionsplan --'!$B221</f>
        <v>8</v>
      </c>
      <c r="B12" s="7" t="str">
        <f>IF(A12&gt;0,"QA_DE_"&amp;'GFH-Allgemeines'!$C$4&amp;"_"&amp;'GFH-Allgemeines'!$B$5&amp;A12,"")</f>
        <v>QA_DE_BW_08</v>
      </c>
      <c r="C12" s="5">
        <f>'-- Lärmaktionsplan --'!$C221</f>
        <v>0</v>
      </c>
      <c r="D12" s="15" t="str">
        <f t="shared" si="0"/>
        <v>auf dem Land</v>
      </c>
      <c r="E12" s="13">
        <f>'-- Lärmaktionsplan --'!$E221</f>
        <v>0</v>
      </c>
      <c r="F12" s="13">
        <f>'-- Lärmaktionsplan --'!$H221</f>
        <v>0</v>
      </c>
    </row>
    <row r="13" spans="1:6" x14ac:dyDescent="0.25">
      <c r="A13" s="19">
        <f>'-- Lärmaktionsplan --'!$B222</f>
        <v>9</v>
      </c>
      <c r="B13" s="7" t="str">
        <f>IF(A13&gt;0,"QA_DE_"&amp;'GFH-Allgemeines'!$C$4&amp;"_"&amp;'GFH-Allgemeines'!$B$5&amp;A13,"")</f>
        <v>QA_DE_BW_09</v>
      </c>
      <c r="C13" s="5">
        <f>'-- Lärmaktionsplan --'!$C222</f>
        <v>0</v>
      </c>
      <c r="D13" s="15" t="str">
        <f t="shared" si="0"/>
        <v>auf dem Land</v>
      </c>
      <c r="E13" s="13">
        <f>'-- Lärmaktionsplan --'!$E222</f>
        <v>0</v>
      </c>
      <c r="F13" s="13">
        <f>'-- Lärmaktionsplan --'!$H222</f>
        <v>0</v>
      </c>
    </row>
    <row r="14" spans="1:6" x14ac:dyDescent="0.25">
      <c r="A14" s="19">
        <f>'-- Lärmaktionsplan --'!$B223</f>
        <v>10</v>
      </c>
      <c r="B14" s="7" t="str">
        <f>IF(A14&gt;0,"QA_DE_"&amp;'GFH-Allgemeines'!$C$4&amp;"_"&amp;'GFH-Allgemeines'!$B$5&amp;A14,"")</f>
        <v>QA_DE_BW_010</v>
      </c>
      <c r="C14" s="5">
        <f>'-- Lärmaktionsplan --'!$C223</f>
        <v>0</v>
      </c>
      <c r="D14" s="15" t="str">
        <f t="shared" si="0"/>
        <v>auf dem Land</v>
      </c>
      <c r="E14" s="13">
        <f>'-- Lärmaktionsplan --'!$E223</f>
        <v>0</v>
      </c>
      <c r="F14" s="13">
        <f>'-- Lärmaktionsplan --'!$H223</f>
        <v>0</v>
      </c>
    </row>
    <row r="15" spans="1:6" x14ac:dyDescent="0.25">
      <c r="A15" s="19">
        <f>'-- Lärmaktionsplan --'!$B224</f>
        <v>11</v>
      </c>
      <c r="B15" s="7" t="str">
        <f>IF(A15&gt;0,"QA_DE_"&amp;'GFH-Allgemeines'!$C$4&amp;"_"&amp;'GFH-Allgemeines'!$B$5&amp;A15,"")</f>
        <v>QA_DE_BW_011</v>
      </c>
      <c r="C15" s="5">
        <f>'-- Lärmaktionsplan --'!$C224</f>
        <v>0</v>
      </c>
      <c r="D15" s="15" t="str">
        <f t="shared" si="0"/>
        <v>auf dem Land</v>
      </c>
      <c r="E15" s="13">
        <f>'-- Lärmaktionsplan --'!$E224</f>
        <v>0</v>
      </c>
      <c r="F15" s="13">
        <f>'-- Lärmaktionsplan --'!$H224</f>
        <v>0</v>
      </c>
    </row>
    <row r="16" spans="1:6" x14ac:dyDescent="0.25">
      <c r="A16" s="19">
        <f>'-- Lärmaktionsplan --'!$B225</f>
        <v>12</v>
      </c>
      <c r="B16" s="7" t="str">
        <f>IF(A16&gt;0,"QA_DE_"&amp;'GFH-Allgemeines'!$C$4&amp;"_"&amp;'GFH-Allgemeines'!$B$5&amp;A16,"")</f>
        <v>QA_DE_BW_012</v>
      </c>
      <c r="C16" s="5">
        <f>'-- Lärmaktionsplan --'!$C225</f>
        <v>0</v>
      </c>
      <c r="D16" s="15" t="str">
        <f t="shared" si="0"/>
        <v>auf dem Land</v>
      </c>
      <c r="E16" s="13">
        <f>'-- Lärmaktionsplan --'!$E225</f>
        <v>0</v>
      </c>
      <c r="F16" s="13">
        <f>'-- Lärmaktionsplan --'!$H225</f>
        <v>0</v>
      </c>
    </row>
    <row r="17" spans="1:6" x14ac:dyDescent="0.25">
      <c r="A17" s="19"/>
      <c r="B17" s="7" t="str">
        <f>IF(A17&gt;0,"QA_DE_"&amp;'GFH-Allgemeines'!$C$4&amp;"_"&amp;'GFH-Allgemeines'!$B$5&amp;A17,"")</f>
        <v/>
      </c>
      <c r="C17" s="5"/>
      <c r="D17" s="15" t="str">
        <f t="shared" si="0"/>
        <v/>
      </c>
      <c r="E17" s="13"/>
      <c r="F17" s="13"/>
    </row>
    <row r="18" spans="1:6" x14ac:dyDescent="0.25">
      <c r="A18" s="19"/>
      <c r="B18" s="7" t="str">
        <f>IF(A18&gt;0,"QA_DE_"&amp;'GFH-Allgemeines'!$C$4&amp;"_"&amp;'GFH-Allgemeines'!$B$5&amp;A18,"")</f>
        <v/>
      </c>
      <c r="C18" s="5"/>
      <c r="D18" s="15" t="str">
        <f t="shared" si="0"/>
        <v/>
      </c>
      <c r="E18" s="13"/>
      <c r="F18" s="13"/>
    </row>
    <row r="19" spans="1:6" x14ac:dyDescent="0.25">
      <c r="A19" s="19"/>
      <c r="B19" s="7" t="str">
        <f>IF(A19&gt;0,"QA_DE_"&amp;'GFH-Allgemeines'!$C$4&amp;"_"&amp;'GFH-Allgemeines'!$B$5&amp;A19,"")</f>
        <v/>
      </c>
      <c r="C19" s="5"/>
      <c r="D19" s="15" t="str">
        <f t="shared" si="0"/>
        <v/>
      </c>
      <c r="E19" s="13"/>
      <c r="F19" s="13"/>
    </row>
    <row r="20" spans="1:6" x14ac:dyDescent="0.25">
      <c r="A20" s="19"/>
      <c r="B20" s="7" t="str">
        <f>IF(A20&gt;0,"QA_DE_"&amp;'GFH-Allgemeines'!$C$4&amp;"_"&amp;'GFH-Allgemeines'!$B$5&amp;A20,"")</f>
        <v/>
      </c>
      <c r="C20" s="5"/>
      <c r="D20" s="15" t="str">
        <f t="shared" si="0"/>
        <v/>
      </c>
      <c r="E20" s="13"/>
      <c r="F20" s="13"/>
    </row>
    <row r="21" spans="1:6" x14ac:dyDescent="0.25">
      <c r="A21" s="19"/>
      <c r="B21" s="7" t="str">
        <f>IF(A21&gt;0,"QA_DE_"&amp;'GFH-Allgemeines'!$C$4&amp;"_"&amp;'GFH-Allgemeines'!$B$5&amp;A21,"")</f>
        <v/>
      </c>
      <c r="C21" s="5"/>
      <c r="D21" s="15" t="str">
        <f t="shared" si="0"/>
        <v/>
      </c>
      <c r="E21" s="13"/>
      <c r="F21" s="13"/>
    </row>
    <row r="22" spans="1:6" x14ac:dyDescent="0.25">
      <c r="A22" s="19"/>
      <c r="B22" s="7" t="str">
        <f>IF(A22&gt;0,"QA_DE_"&amp;'GFH-Allgemeines'!$C$4&amp;"_"&amp;'GFH-Allgemeines'!$B$5&amp;A22,"")</f>
        <v/>
      </c>
      <c r="C22" s="5"/>
      <c r="D22" s="15" t="str">
        <f t="shared" si="0"/>
        <v/>
      </c>
      <c r="E22" s="13"/>
      <c r="F22" s="13"/>
    </row>
    <row r="23" spans="1:6" x14ac:dyDescent="0.25">
      <c r="A23" s="19"/>
      <c r="B23" s="7" t="str">
        <f>IF(A23&gt;0,"QA_DE_"&amp;'GFH-Allgemeines'!$C$4&amp;"_"&amp;'GFH-Allgemeines'!$B$5&amp;A23,"")</f>
        <v/>
      </c>
      <c r="C23" s="5"/>
      <c r="D23" s="15" t="str">
        <f t="shared" si="0"/>
        <v/>
      </c>
      <c r="E23" s="13"/>
      <c r="F23" s="13"/>
    </row>
    <row r="24" spans="1:6" x14ac:dyDescent="0.25">
      <c r="A24" s="19"/>
      <c r="B24" s="7" t="str">
        <f>IF(A24&gt;0,"QA_DE_"&amp;'GFH-Allgemeines'!$C$4&amp;"_"&amp;'GFH-Allgemeines'!$B$5&amp;A24,"")</f>
        <v/>
      </c>
      <c r="C24" s="5"/>
      <c r="D24" s="15" t="str">
        <f t="shared" si="0"/>
        <v/>
      </c>
      <c r="E24" s="13"/>
      <c r="F24" s="13"/>
    </row>
    <row r="25" spans="1:6" x14ac:dyDescent="0.25">
      <c r="A25" s="19"/>
      <c r="B25" s="7" t="str">
        <f>IF(A25&gt;0,"QA_DE_"&amp;'GFH-Allgemeines'!$C$4&amp;"_"&amp;'GFH-Allgemeines'!$B$5&amp;A25,"")</f>
        <v/>
      </c>
      <c r="C25" s="5"/>
      <c r="D25" s="15" t="str">
        <f t="shared" si="0"/>
        <v/>
      </c>
      <c r="E25" s="13"/>
      <c r="F25" s="13"/>
    </row>
    <row r="26" spans="1:6" x14ac:dyDescent="0.25">
      <c r="A26" s="19"/>
      <c r="B26" s="7" t="str">
        <f>IF(A26&gt;0,"QA_DE_"&amp;'GFH-Allgemeines'!$C$4&amp;"_"&amp;'GFH-Allgemeines'!$B$5&amp;A26,"")</f>
        <v/>
      </c>
      <c r="C26" s="5"/>
      <c r="D26" s="15" t="str">
        <f t="shared" si="0"/>
        <v/>
      </c>
      <c r="E26" s="13"/>
      <c r="F26" s="13"/>
    </row>
    <row r="27" spans="1:6" x14ac:dyDescent="0.25">
      <c r="A27" s="19"/>
      <c r="B27" s="7" t="str">
        <f>IF(A27&gt;0,"QA_DE_"&amp;'GFH-Allgemeines'!$C$4&amp;"_"&amp;'GFH-Allgemeines'!$B$5&amp;A27,"")</f>
        <v/>
      </c>
      <c r="C27" s="5"/>
      <c r="D27" s="15" t="str">
        <f t="shared" si="0"/>
        <v/>
      </c>
      <c r="E27" s="13"/>
      <c r="F27" s="13"/>
    </row>
    <row r="28" spans="1:6" x14ac:dyDescent="0.25">
      <c r="A28" s="19"/>
      <c r="B28" s="7" t="str">
        <f>IF(A28&gt;0,"QA_DE_"&amp;'GFH-Allgemeines'!$C$4&amp;"_"&amp;'GFH-Allgemeines'!$B$5&amp;A28,"")</f>
        <v/>
      </c>
      <c r="C28" s="5"/>
      <c r="D28" s="15" t="str">
        <f t="shared" si="0"/>
        <v/>
      </c>
      <c r="E28" s="13"/>
      <c r="F28" s="13"/>
    </row>
    <row r="29" spans="1:6" x14ac:dyDescent="0.25">
      <c r="A29" s="19"/>
      <c r="B29" s="7" t="str">
        <f>IF(A29&gt;0,"QA_DE_"&amp;'GFH-Allgemeines'!$C$4&amp;"_"&amp;'GFH-Allgemeines'!$B$5&amp;A29,"")</f>
        <v/>
      </c>
      <c r="C29" s="5"/>
      <c r="D29" s="15" t="str">
        <f t="shared" si="0"/>
        <v/>
      </c>
      <c r="E29" s="13"/>
      <c r="F29" s="13"/>
    </row>
    <row r="30" spans="1:6" x14ac:dyDescent="0.25">
      <c r="A30" s="19"/>
      <c r="B30" s="7" t="str">
        <f>IF(A30&gt;0,"QA_DE_"&amp;'GFH-Allgemeines'!$C$4&amp;"_"&amp;'GFH-Allgemeines'!$B$5&amp;A30,"")</f>
        <v/>
      </c>
      <c r="C30" s="5"/>
      <c r="D30" s="15" t="str">
        <f t="shared" si="0"/>
        <v/>
      </c>
      <c r="E30" s="13"/>
      <c r="F30" s="13"/>
    </row>
    <row r="31" spans="1:6" x14ac:dyDescent="0.25">
      <c r="A31" s="19"/>
      <c r="B31" s="7" t="str">
        <f>IF(A31&gt;0,"QA_DE_"&amp;'GFH-Allgemeines'!$C$4&amp;"_"&amp;'GFH-Allgemeines'!$B$5&amp;A31,"")</f>
        <v/>
      </c>
      <c r="C31" s="5"/>
      <c r="D31" s="15" t="str">
        <f t="shared" si="0"/>
        <v/>
      </c>
      <c r="E31" s="13"/>
      <c r="F31" s="13"/>
    </row>
    <row r="32" spans="1:6" x14ac:dyDescent="0.25">
      <c r="A32" s="19"/>
      <c r="B32" s="7" t="str">
        <f>IF(A32&gt;0,"QA_DE_"&amp;'GFH-Allgemeines'!$C$4&amp;"_"&amp;'GFH-Allgemeines'!$B$5&amp;A32,"")</f>
        <v/>
      </c>
      <c r="C32" s="5"/>
      <c r="D32" s="15" t="str">
        <f t="shared" si="0"/>
        <v/>
      </c>
      <c r="E32" s="13"/>
      <c r="F32" s="13"/>
    </row>
    <row r="33" spans="1:6" x14ac:dyDescent="0.25">
      <c r="A33" s="19"/>
      <c r="B33" s="7" t="str">
        <f>IF(A33&gt;0,"QA_DE_"&amp;'GFH-Allgemeines'!$C$4&amp;"_"&amp;'GFH-Allgemeines'!$B$5&amp;A33,"")</f>
        <v/>
      </c>
      <c r="C33" s="5"/>
      <c r="D33" s="15" t="str">
        <f t="shared" si="0"/>
        <v/>
      </c>
      <c r="E33" s="13"/>
      <c r="F33" s="13"/>
    </row>
    <row r="34" spans="1:6" x14ac:dyDescent="0.25">
      <c r="A34" s="19"/>
      <c r="B34" s="7" t="str">
        <f>IF(A34&gt;0,"QA_DE_"&amp;'GFH-Allgemeines'!$C$4&amp;"_"&amp;'GFH-Allgemeines'!$B$5&amp;A34,"")</f>
        <v/>
      </c>
      <c r="C34" s="5"/>
      <c r="D34" s="15" t="str">
        <f t="shared" si="0"/>
        <v/>
      </c>
      <c r="E34" s="13"/>
      <c r="F34" s="13"/>
    </row>
    <row r="35" spans="1:6" x14ac:dyDescent="0.25">
      <c r="A35" s="19"/>
      <c r="B35" s="7" t="str">
        <f>IF(A35&gt;0,"QA_DE_"&amp;'GFH-Allgemeines'!$C$4&amp;"_"&amp;'GFH-Allgemeines'!$B$5&amp;A35,"")</f>
        <v/>
      </c>
      <c r="C35" s="5"/>
      <c r="D35" s="15" t="str">
        <f t="shared" si="0"/>
        <v/>
      </c>
      <c r="E35" s="13"/>
      <c r="F35" s="13"/>
    </row>
    <row r="36" spans="1:6" x14ac:dyDescent="0.25">
      <c r="A36" s="19"/>
      <c r="B36" s="7" t="str">
        <f>IF(A36&gt;0,"QA_DE_"&amp;'GFH-Allgemeines'!$C$4&amp;"_"&amp;'GFH-Allgemeines'!$B$5&amp;A36,"")</f>
        <v/>
      </c>
      <c r="C36" s="5"/>
      <c r="D36" s="15" t="str">
        <f t="shared" si="0"/>
        <v/>
      </c>
      <c r="E36" s="13"/>
      <c r="F36" s="13"/>
    </row>
    <row r="37" spans="1:6" x14ac:dyDescent="0.25">
      <c r="A37" s="19"/>
      <c r="B37" s="7" t="str">
        <f>IF(A37&gt;0,"QA_DE_"&amp;'GFH-Allgemeines'!$C$4&amp;"_"&amp;'GFH-Allgemeines'!$B$5&amp;A37,"")</f>
        <v/>
      </c>
      <c r="C37" s="5"/>
      <c r="D37" s="15" t="str">
        <f t="shared" ref="D37:D68" si="1">IF(A37&gt;0,"auf dem Land","")</f>
        <v/>
      </c>
      <c r="E37" s="13"/>
      <c r="F37" s="13"/>
    </row>
    <row r="38" spans="1:6" x14ac:dyDescent="0.25">
      <c r="A38" s="19"/>
      <c r="B38" s="7" t="str">
        <f>IF(A38&gt;0,"QA_DE_"&amp;'GFH-Allgemeines'!$C$4&amp;"_"&amp;'GFH-Allgemeines'!$B$5&amp;A38,"")</f>
        <v/>
      </c>
      <c r="C38" s="5"/>
      <c r="D38" s="15" t="str">
        <f t="shared" si="1"/>
        <v/>
      </c>
      <c r="E38" s="13"/>
      <c r="F38" s="13"/>
    </row>
    <row r="39" spans="1:6" x14ac:dyDescent="0.25">
      <c r="A39" s="19"/>
      <c r="B39" s="7" t="str">
        <f>IF(A39&gt;0,"QA_DE_"&amp;'GFH-Allgemeines'!$C$4&amp;"_"&amp;'GFH-Allgemeines'!$B$5&amp;A39,"")</f>
        <v/>
      </c>
      <c r="C39" s="5"/>
      <c r="D39" s="15" t="str">
        <f t="shared" si="1"/>
        <v/>
      </c>
      <c r="E39" s="13"/>
      <c r="F39" s="13"/>
    </row>
    <row r="40" spans="1:6" x14ac:dyDescent="0.25">
      <c r="A40" s="19"/>
      <c r="B40" s="7" t="str">
        <f>IF(A40&gt;0,"QA_DE_"&amp;'GFH-Allgemeines'!$C$4&amp;"_"&amp;'GFH-Allgemeines'!$B$5&amp;A40,"")</f>
        <v/>
      </c>
      <c r="C40" s="5"/>
      <c r="D40" s="15" t="str">
        <f t="shared" si="1"/>
        <v/>
      </c>
      <c r="E40" s="13"/>
      <c r="F40" s="13"/>
    </row>
    <row r="41" spans="1:6" x14ac:dyDescent="0.25">
      <c r="A41" s="19"/>
      <c r="B41" s="7" t="str">
        <f>IF(A41&gt;0,"QA_DE_"&amp;'GFH-Allgemeines'!$C$4&amp;"_"&amp;'GFH-Allgemeines'!$B$5&amp;A41,"")</f>
        <v/>
      </c>
      <c r="C41" s="5"/>
      <c r="D41" s="15" t="str">
        <f t="shared" si="1"/>
        <v/>
      </c>
      <c r="E41" s="13"/>
      <c r="F41" s="13"/>
    </row>
    <row r="42" spans="1:6" x14ac:dyDescent="0.25">
      <c r="A42" s="19"/>
      <c r="B42" s="7" t="str">
        <f>IF(A42&gt;0,"QA_DE_"&amp;'GFH-Allgemeines'!$C$4&amp;"_"&amp;'GFH-Allgemeines'!$B$5&amp;A42,"")</f>
        <v/>
      </c>
      <c r="C42" s="5"/>
      <c r="D42" s="15" t="str">
        <f t="shared" si="1"/>
        <v/>
      </c>
      <c r="E42" s="13"/>
      <c r="F42" s="13"/>
    </row>
    <row r="43" spans="1:6" x14ac:dyDescent="0.25">
      <c r="A43" s="19"/>
      <c r="B43" s="7" t="str">
        <f>IF(A43&gt;0,"QA_DE_"&amp;'GFH-Allgemeines'!$C$4&amp;"_"&amp;'GFH-Allgemeines'!$B$5&amp;A43,"")</f>
        <v/>
      </c>
      <c r="C43" s="5"/>
      <c r="D43" s="15" t="str">
        <f t="shared" si="1"/>
        <v/>
      </c>
      <c r="E43" s="13"/>
      <c r="F43" s="13"/>
    </row>
    <row r="44" spans="1:6" x14ac:dyDescent="0.25">
      <c r="A44" s="19"/>
      <c r="B44" s="7" t="str">
        <f>IF(A44&gt;0,"QA_DE_"&amp;'GFH-Allgemeines'!$C$4&amp;"_"&amp;'GFH-Allgemeines'!$B$5&amp;A44,"")</f>
        <v/>
      </c>
      <c r="C44" s="5"/>
      <c r="D44" s="15" t="str">
        <f t="shared" si="1"/>
        <v/>
      </c>
      <c r="E44" s="13"/>
      <c r="F44" s="13"/>
    </row>
    <row r="45" spans="1:6" x14ac:dyDescent="0.25">
      <c r="A45" s="19"/>
      <c r="B45" s="7" t="str">
        <f>IF(A45&gt;0,"QA_DE_"&amp;'GFH-Allgemeines'!$C$4&amp;"_"&amp;'GFH-Allgemeines'!$B$5&amp;A45,"")</f>
        <v/>
      </c>
      <c r="C45" s="5"/>
      <c r="D45" s="15" t="str">
        <f t="shared" si="1"/>
        <v/>
      </c>
      <c r="E45" s="13"/>
      <c r="F45" s="13"/>
    </row>
    <row r="46" spans="1:6" x14ac:dyDescent="0.25">
      <c r="A46" s="19"/>
      <c r="B46" s="7" t="str">
        <f>IF(A46&gt;0,"QA_DE_"&amp;'GFH-Allgemeines'!$C$4&amp;"_"&amp;'GFH-Allgemeines'!$B$5&amp;A46,"")</f>
        <v/>
      </c>
      <c r="C46" s="5"/>
      <c r="D46" s="15" t="str">
        <f t="shared" si="1"/>
        <v/>
      </c>
      <c r="E46" s="13"/>
      <c r="F46" s="13"/>
    </row>
    <row r="47" spans="1:6" x14ac:dyDescent="0.25">
      <c r="A47" s="19"/>
      <c r="B47" s="7" t="str">
        <f>IF(A47&gt;0,"QA_DE_"&amp;'GFH-Allgemeines'!$C$4&amp;"_"&amp;'GFH-Allgemeines'!$B$5&amp;A47,"")</f>
        <v/>
      </c>
      <c r="C47" s="5"/>
      <c r="D47" s="15" t="str">
        <f t="shared" si="1"/>
        <v/>
      </c>
      <c r="E47" s="13"/>
      <c r="F47" s="13"/>
    </row>
    <row r="48" spans="1:6" x14ac:dyDescent="0.25">
      <c r="A48" s="19"/>
      <c r="B48" s="7" t="str">
        <f>IF(A48&gt;0,"QA_DE_"&amp;'GFH-Allgemeines'!$C$4&amp;"_"&amp;'GFH-Allgemeines'!$B$5&amp;A48,"")</f>
        <v/>
      </c>
      <c r="C48" s="5"/>
      <c r="D48" s="15" t="str">
        <f t="shared" si="1"/>
        <v/>
      </c>
      <c r="E48" s="13"/>
      <c r="F48" s="13"/>
    </row>
    <row r="49" spans="1:6" x14ac:dyDescent="0.25">
      <c r="A49" s="19"/>
      <c r="B49" s="7" t="str">
        <f>IF(A49&gt;0,"QA_DE_"&amp;'GFH-Allgemeines'!$C$4&amp;"_"&amp;'GFH-Allgemeines'!$B$5&amp;A49,"")</f>
        <v/>
      </c>
      <c r="C49" s="5"/>
      <c r="D49" s="15" t="str">
        <f t="shared" si="1"/>
        <v/>
      </c>
      <c r="E49" s="13"/>
      <c r="F49" s="13"/>
    </row>
    <row r="50" spans="1:6" x14ac:dyDescent="0.25">
      <c r="A50" s="19"/>
      <c r="B50" s="7" t="str">
        <f>IF(A50&gt;0,"QA_DE_"&amp;'GFH-Allgemeines'!$C$4&amp;"_"&amp;'GFH-Allgemeines'!$B$5&amp;A50,"")</f>
        <v/>
      </c>
      <c r="C50" s="5"/>
      <c r="D50" s="15" t="str">
        <f t="shared" si="1"/>
        <v/>
      </c>
      <c r="E50" s="13"/>
      <c r="F50" s="13"/>
    </row>
    <row r="51" spans="1:6" x14ac:dyDescent="0.25">
      <c r="A51" s="19"/>
      <c r="B51" s="7" t="str">
        <f>IF(A51&gt;0,"QA_DE_"&amp;'GFH-Allgemeines'!$C$4&amp;"_"&amp;'GFH-Allgemeines'!$B$5&amp;A51,"")</f>
        <v/>
      </c>
      <c r="C51" s="5"/>
      <c r="D51" s="15" t="str">
        <f t="shared" si="1"/>
        <v/>
      </c>
      <c r="E51" s="13"/>
      <c r="F51" s="13"/>
    </row>
    <row r="52" spans="1:6" x14ac:dyDescent="0.25">
      <c r="A52" s="19"/>
      <c r="B52" s="7" t="str">
        <f>IF(A52&gt;0,"QA_DE_"&amp;'GFH-Allgemeines'!$C$4&amp;"_"&amp;'GFH-Allgemeines'!$B$5&amp;A52,"")</f>
        <v/>
      </c>
      <c r="C52" s="5"/>
      <c r="D52" s="15" t="str">
        <f t="shared" si="1"/>
        <v/>
      </c>
      <c r="E52" s="13"/>
      <c r="F52" s="13"/>
    </row>
    <row r="53" spans="1:6" x14ac:dyDescent="0.25">
      <c r="A53" s="19"/>
      <c r="B53" s="7" t="str">
        <f>IF(A53&gt;0,"QA_DE_"&amp;'GFH-Allgemeines'!$C$4&amp;"_"&amp;'GFH-Allgemeines'!$B$5&amp;A53,"")</f>
        <v/>
      </c>
      <c r="C53" s="5"/>
      <c r="D53" s="15" t="str">
        <f t="shared" si="1"/>
        <v/>
      </c>
      <c r="E53" s="13"/>
      <c r="F53" s="13"/>
    </row>
    <row r="54" spans="1:6" x14ac:dyDescent="0.25">
      <c r="A54" s="19"/>
      <c r="B54" s="7" t="str">
        <f>IF(A54&gt;0,"QA_DE_"&amp;'GFH-Allgemeines'!$C$4&amp;"_"&amp;'GFH-Allgemeines'!$B$5&amp;A54,"")</f>
        <v/>
      </c>
      <c r="C54" s="5"/>
      <c r="D54" s="15" t="str">
        <f t="shared" si="1"/>
        <v/>
      </c>
      <c r="E54" s="13"/>
      <c r="F54" s="13"/>
    </row>
    <row r="55" spans="1:6" x14ac:dyDescent="0.25">
      <c r="A55" s="19"/>
      <c r="B55" s="7" t="str">
        <f>IF(A55&gt;0,"QA_DE_"&amp;'GFH-Allgemeines'!$C$4&amp;"_"&amp;'GFH-Allgemeines'!$B$5&amp;A55,"")</f>
        <v/>
      </c>
      <c r="C55" s="5"/>
      <c r="D55" s="15" t="str">
        <f t="shared" si="1"/>
        <v/>
      </c>
      <c r="E55" s="13"/>
      <c r="F55" s="13"/>
    </row>
    <row r="56" spans="1:6" x14ac:dyDescent="0.25">
      <c r="A56" s="19"/>
      <c r="B56" s="7" t="str">
        <f>IF(A56&gt;0,"QA_DE_"&amp;'GFH-Allgemeines'!$C$4&amp;"_"&amp;'GFH-Allgemeines'!$B$5&amp;A56,"")</f>
        <v/>
      </c>
      <c r="C56" s="5"/>
      <c r="D56" s="15" t="str">
        <f t="shared" si="1"/>
        <v/>
      </c>
      <c r="E56" s="13"/>
      <c r="F56" s="13"/>
    </row>
    <row r="57" spans="1:6" x14ac:dyDescent="0.25">
      <c r="A57" s="19"/>
      <c r="B57" s="7" t="str">
        <f>IF(A57&gt;0,"QA_DE_"&amp;'GFH-Allgemeines'!$C$4&amp;"_"&amp;'GFH-Allgemeines'!$B$5&amp;A57,"")</f>
        <v/>
      </c>
      <c r="C57" s="5"/>
      <c r="D57" s="15" t="str">
        <f t="shared" si="1"/>
        <v/>
      </c>
      <c r="E57" s="13"/>
      <c r="F57" s="13"/>
    </row>
    <row r="58" spans="1:6" x14ac:dyDescent="0.25">
      <c r="A58" s="19"/>
      <c r="B58" s="7" t="str">
        <f>IF(A58&gt;0,"QA_DE_"&amp;'GFH-Allgemeines'!$C$4&amp;"_"&amp;'GFH-Allgemeines'!$B$5&amp;A58,"")</f>
        <v/>
      </c>
      <c r="C58" s="5"/>
      <c r="D58" s="15" t="str">
        <f t="shared" si="1"/>
        <v/>
      </c>
      <c r="E58" s="13"/>
      <c r="F58" s="13"/>
    </row>
    <row r="59" spans="1:6" x14ac:dyDescent="0.25">
      <c r="A59" s="19"/>
      <c r="B59" s="7" t="str">
        <f>IF(A59&gt;0,"QA_DE_"&amp;'GFH-Allgemeines'!$C$4&amp;"_"&amp;'GFH-Allgemeines'!$B$5&amp;A59,"")</f>
        <v/>
      </c>
      <c r="C59" s="5"/>
      <c r="D59" s="15" t="str">
        <f t="shared" si="1"/>
        <v/>
      </c>
      <c r="E59" s="13"/>
      <c r="F59" s="13"/>
    </row>
    <row r="60" spans="1:6" x14ac:dyDescent="0.25">
      <c r="A60" s="19"/>
      <c r="B60" s="7" t="str">
        <f>IF(A60&gt;0,"QA_DE_"&amp;'GFH-Allgemeines'!$C$4&amp;"_"&amp;'GFH-Allgemeines'!$B$5&amp;A60,"")</f>
        <v/>
      </c>
      <c r="C60" s="5"/>
      <c r="D60" s="15" t="str">
        <f t="shared" si="1"/>
        <v/>
      </c>
      <c r="E60" s="13"/>
      <c r="F60" s="13"/>
    </row>
    <row r="61" spans="1:6" x14ac:dyDescent="0.25">
      <c r="A61" s="19"/>
      <c r="B61" s="7" t="str">
        <f>IF(A61&gt;0,"QA_DE_"&amp;'GFH-Allgemeines'!$C$4&amp;"_"&amp;'GFH-Allgemeines'!$B$5&amp;A61,"")</f>
        <v/>
      </c>
      <c r="C61" s="5"/>
      <c r="D61" s="15" t="str">
        <f t="shared" si="1"/>
        <v/>
      </c>
      <c r="E61" s="13"/>
      <c r="F61" s="13"/>
    </row>
    <row r="62" spans="1:6" x14ac:dyDescent="0.25">
      <c r="A62" s="19"/>
      <c r="B62" s="7" t="str">
        <f>IF(A62&gt;0,"QA_DE_"&amp;'GFH-Allgemeines'!$C$4&amp;"_"&amp;'GFH-Allgemeines'!$B$5&amp;A62,"")</f>
        <v/>
      </c>
      <c r="C62" s="5"/>
      <c r="D62" s="15" t="str">
        <f t="shared" si="1"/>
        <v/>
      </c>
      <c r="E62" s="13"/>
      <c r="F62" s="13"/>
    </row>
    <row r="63" spans="1:6" x14ac:dyDescent="0.25">
      <c r="A63" s="19"/>
      <c r="B63" s="7" t="str">
        <f>IF(A63&gt;0,"QA_DE_"&amp;'GFH-Allgemeines'!$C$4&amp;"_"&amp;'GFH-Allgemeines'!$B$5&amp;A63,"")</f>
        <v/>
      </c>
      <c r="C63" s="5"/>
      <c r="D63" s="15" t="str">
        <f t="shared" si="1"/>
        <v/>
      </c>
      <c r="E63" s="13"/>
      <c r="F63" s="13"/>
    </row>
    <row r="64" spans="1:6" x14ac:dyDescent="0.25">
      <c r="A64" s="19"/>
      <c r="B64" s="7" t="str">
        <f>IF(A64&gt;0,"QA_DE_"&amp;'GFH-Allgemeines'!$C$4&amp;"_"&amp;'GFH-Allgemeines'!$B$5&amp;A64,"")</f>
        <v/>
      </c>
      <c r="C64" s="5"/>
      <c r="D64" s="15" t="str">
        <f t="shared" si="1"/>
        <v/>
      </c>
      <c r="E64" s="13"/>
      <c r="F64" s="13"/>
    </row>
    <row r="65" spans="1:6" x14ac:dyDescent="0.25">
      <c r="A65" s="19"/>
      <c r="B65" s="7" t="str">
        <f>IF(A65&gt;0,"QA_DE_"&amp;'GFH-Allgemeines'!$C$4&amp;"_"&amp;'GFH-Allgemeines'!$B$5&amp;A65,"")</f>
        <v/>
      </c>
      <c r="C65" s="5"/>
      <c r="D65" s="15" t="str">
        <f t="shared" si="1"/>
        <v/>
      </c>
      <c r="E65" s="13"/>
      <c r="F65" s="13"/>
    </row>
    <row r="66" spans="1:6" x14ac:dyDescent="0.25">
      <c r="A66" s="19"/>
      <c r="B66" s="7" t="str">
        <f>IF(A66&gt;0,"QA_DE_"&amp;'GFH-Allgemeines'!$C$4&amp;"_"&amp;'GFH-Allgemeines'!$B$5&amp;A66,"")</f>
        <v/>
      </c>
      <c r="C66" s="5"/>
      <c r="D66" s="15" t="str">
        <f t="shared" si="1"/>
        <v/>
      </c>
      <c r="E66" s="13"/>
      <c r="F66" s="13"/>
    </row>
    <row r="67" spans="1:6" x14ac:dyDescent="0.25">
      <c r="A67" s="19"/>
      <c r="B67" s="7" t="str">
        <f>IF(A67&gt;0,"QA_DE_"&amp;'GFH-Allgemeines'!$C$4&amp;"_"&amp;'GFH-Allgemeines'!$B$5&amp;A67,"")</f>
        <v/>
      </c>
      <c r="C67" s="5"/>
      <c r="D67" s="15" t="str">
        <f t="shared" si="1"/>
        <v/>
      </c>
      <c r="E67" s="13"/>
      <c r="F67" s="13"/>
    </row>
    <row r="68" spans="1:6" x14ac:dyDescent="0.25">
      <c r="A68" s="19"/>
      <c r="B68" s="7" t="str">
        <f>IF(A68&gt;0,"QA_DE_"&amp;'GFH-Allgemeines'!$C$4&amp;"_"&amp;'GFH-Allgemeines'!$B$5&amp;A68,"")</f>
        <v/>
      </c>
      <c r="C68" s="5"/>
      <c r="D68" s="15" t="str">
        <f t="shared" si="1"/>
        <v/>
      </c>
      <c r="E68" s="13"/>
      <c r="F68" s="13"/>
    </row>
    <row r="69" spans="1:6" x14ac:dyDescent="0.25">
      <c r="A69" s="19"/>
      <c r="B69" s="7" t="str">
        <f>IF(A69&gt;0,"QA_DE_"&amp;'GFH-Allgemeines'!$C$4&amp;"_"&amp;'GFH-Allgemeines'!$B$5&amp;A69,"")</f>
        <v/>
      </c>
      <c r="C69" s="5"/>
      <c r="D69" s="15" t="str">
        <f t="shared" ref="D69:D104" si="2">IF(A69&gt;0,"auf dem Land","")</f>
        <v/>
      </c>
      <c r="E69" s="13"/>
      <c r="F69" s="13"/>
    </row>
    <row r="70" spans="1:6" x14ac:dyDescent="0.25">
      <c r="A70" s="19"/>
      <c r="B70" s="7" t="str">
        <f>IF(A70&gt;0,"QA_DE_"&amp;'GFH-Allgemeines'!$C$4&amp;"_"&amp;'GFH-Allgemeines'!$B$5&amp;A70,"")</f>
        <v/>
      </c>
      <c r="C70" s="5"/>
      <c r="D70" s="15" t="str">
        <f t="shared" si="2"/>
        <v/>
      </c>
      <c r="E70" s="13"/>
      <c r="F70" s="13"/>
    </row>
    <row r="71" spans="1:6" x14ac:dyDescent="0.25">
      <c r="A71" s="19"/>
      <c r="B71" s="7" t="str">
        <f>IF(A71&gt;0,"QA_DE_"&amp;'GFH-Allgemeines'!$C$4&amp;"_"&amp;'GFH-Allgemeines'!$B$5&amp;A71,"")</f>
        <v/>
      </c>
      <c r="C71" s="5"/>
      <c r="D71" s="15" t="str">
        <f t="shared" si="2"/>
        <v/>
      </c>
      <c r="E71" s="13"/>
      <c r="F71" s="13"/>
    </row>
    <row r="72" spans="1:6" x14ac:dyDescent="0.25">
      <c r="A72" s="19"/>
      <c r="B72" s="7" t="str">
        <f>IF(A72&gt;0,"QA_DE_"&amp;'GFH-Allgemeines'!$C$4&amp;"_"&amp;'GFH-Allgemeines'!$B$5&amp;A72,"")</f>
        <v/>
      </c>
      <c r="C72" s="5"/>
      <c r="D72" s="15" t="str">
        <f t="shared" si="2"/>
        <v/>
      </c>
      <c r="E72" s="13"/>
      <c r="F72" s="13"/>
    </row>
    <row r="73" spans="1:6" x14ac:dyDescent="0.25">
      <c r="A73" s="19"/>
      <c r="B73" s="7" t="str">
        <f>IF(A73&gt;0,"QA_DE_"&amp;'GFH-Allgemeines'!$C$4&amp;"_"&amp;'GFH-Allgemeines'!$B$5&amp;A73,"")</f>
        <v/>
      </c>
      <c r="C73" s="5"/>
      <c r="D73" s="15" t="str">
        <f t="shared" si="2"/>
        <v/>
      </c>
      <c r="E73" s="13"/>
      <c r="F73" s="13"/>
    </row>
    <row r="74" spans="1:6" x14ac:dyDescent="0.25">
      <c r="A74" s="19"/>
      <c r="B74" s="7" t="str">
        <f>IF(A74&gt;0,"QA_DE_"&amp;'GFH-Allgemeines'!$C$4&amp;"_"&amp;'GFH-Allgemeines'!$B$5&amp;A74,"")</f>
        <v/>
      </c>
      <c r="C74" s="5"/>
      <c r="D74" s="15" t="str">
        <f t="shared" si="2"/>
        <v/>
      </c>
      <c r="E74" s="13"/>
      <c r="F74" s="13"/>
    </row>
    <row r="75" spans="1:6" x14ac:dyDescent="0.25">
      <c r="A75" s="19"/>
      <c r="B75" s="7" t="str">
        <f>IF(A75&gt;0,"QA_DE_"&amp;'GFH-Allgemeines'!$C$4&amp;"_"&amp;'GFH-Allgemeines'!$B$5&amp;A75,"")</f>
        <v/>
      </c>
      <c r="C75" s="5"/>
      <c r="D75" s="15" t="str">
        <f t="shared" si="2"/>
        <v/>
      </c>
      <c r="E75" s="13"/>
      <c r="F75" s="13"/>
    </row>
    <row r="76" spans="1:6" x14ac:dyDescent="0.25">
      <c r="A76" s="19"/>
      <c r="B76" s="7" t="str">
        <f>IF(A76&gt;0,"QA_DE_"&amp;'GFH-Allgemeines'!$C$4&amp;"_"&amp;'GFH-Allgemeines'!$B$5&amp;A76,"")</f>
        <v/>
      </c>
      <c r="C76" s="5"/>
      <c r="D76" s="15" t="str">
        <f t="shared" si="2"/>
        <v/>
      </c>
      <c r="E76" s="13"/>
      <c r="F76" s="13"/>
    </row>
    <row r="77" spans="1:6" x14ac:dyDescent="0.25">
      <c r="A77" s="19"/>
      <c r="B77" s="7" t="str">
        <f>IF(A77&gt;0,"QA_DE_"&amp;'GFH-Allgemeines'!$C$4&amp;"_"&amp;'GFH-Allgemeines'!$B$5&amp;A77,"")</f>
        <v/>
      </c>
      <c r="C77" s="5"/>
      <c r="D77" s="15" t="str">
        <f t="shared" si="2"/>
        <v/>
      </c>
      <c r="E77" s="13"/>
      <c r="F77" s="13"/>
    </row>
    <row r="78" spans="1:6" x14ac:dyDescent="0.25">
      <c r="A78" s="19"/>
      <c r="B78" s="7" t="str">
        <f>IF(A78&gt;0,"QA_DE_"&amp;'GFH-Allgemeines'!$C$4&amp;"_"&amp;'GFH-Allgemeines'!$B$5&amp;A78,"")</f>
        <v/>
      </c>
      <c r="C78" s="5"/>
      <c r="D78" s="15" t="str">
        <f t="shared" si="2"/>
        <v/>
      </c>
      <c r="E78" s="13"/>
      <c r="F78" s="13"/>
    </row>
    <row r="79" spans="1:6" x14ac:dyDescent="0.25">
      <c r="A79" s="19"/>
      <c r="B79" s="7" t="str">
        <f>IF(A79&gt;0,"QA_DE_"&amp;'GFH-Allgemeines'!$C$4&amp;"_"&amp;'GFH-Allgemeines'!$B$5&amp;A79,"")</f>
        <v/>
      </c>
      <c r="C79" s="5"/>
      <c r="D79" s="15" t="str">
        <f t="shared" si="2"/>
        <v/>
      </c>
      <c r="E79" s="13"/>
      <c r="F79" s="13"/>
    </row>
    <row r="80" spans="1:6" x14ac:dyDescent="0.25">
      <c r="A80" s="19"/>
      <c r="B80" s="7" t="str">
        <f>IF(A80&gt;0,"QA_DE_"&amp;'GFH-Allgemeines'!$C$4&amp;"_"&amp;'GFH-Allgemeines'!$B$5&amp;A80,"")</f>
        <v/>
      </c>
      <c r="C80" s="5"/>
      <c r="D80" s="15" t="str">
        <f t="shared" si="2"/>
        <v/>
      </c>
      <c r="E80" s="13"/>
      <c r="F80" s="13"/>
    </row>
    <row r="81" spans="1:6" x14ac:dyDescent="0.25">
      <c r="A81" s="19"/>
      <c r="B81" s="7" t="str">
        <f>IF(A81&gt;0,"QA_DE_"&amp;'GFH-Allgemeines'!$C$4&amp;"_"&amp;'GFH-Allgemeines'!$B$5&amp;A81,"")</f>
        <v/>
      </c>
      <c r="C81" s="5"/>
      <c r="D81" s="15" t="str">
        <f t="shared" si="2"/>
        <v/>
      </c>
      <c r="E81" s="13"/>
      <c r="F81" s="13"/>
    </row>
    <row r="82" spans="1:6" x14ac:dyDescent="0.25">
      <c r="A82" s="19"/>
      <c r="B82" s="7" t="str">
        <f>IF(A82&gt;0,"QA_DE_"&amp;'GFH-Allgemeines'!$C$4&amp;"_"&amp;'GFH-Allgemeines'!$B$5&amp;A82,"")</f>
        <v/>
      </c>
      <c r="C82" s="5"/>
      <c r="D82" s="15" t="str">
        <f t="shared" si="2"/>
        <v/>
      </c>
      <c r="E82" s="13"/>
      <c r="F82" s="13"/>
    </row>
    <row r="83" spans="1:6" x14ac:dyDescent="0.25">
      <c r="A83" s="19"/>
      <c r="B83" s="7" t="str">
        <f>IF(A83&gt;0,"QA_DE_"&amp;'GFH-Allgemeines'!$C$4&amp;"_"&amp;'GFH-Allgemeines'!$B$5&amp;A83,"")</f>
        <v/>
      </c>
      <c r="C83" s="5"/>
      <c r="D83" s="15" t="str">
        <f t="shared" si="2"/>
        <v/>
      </c>
      <c r="E83" s="13"/>
      <c r="F83" s="13"/>
    </row>
    <row r="84" spans="1:6" x14ac:dyDescent="0.25">
      <c r="A84" s="19"/>
      <c r="B84" s="7" t="str">
        <f>IF(A84&gt;0,"QA_DE_"&amp;'GFH-Allgemeines'!$C$4&amp;"_"&amp;'GFH-Allgemeines'!$B$5&amp;A84,"")</f>
        <v/>
      </c>
      <c r="C84" s="5"/>
      <c r="D84" s="15" t="str">
        <f t="shared" si="2"/>
        <v/>
      </c>
      <c r="E84" s="13"/>
      <c r="F84" s="13"/>
    </row>
    <row r="85" spans="1:6" x14ac:dyDescent="0.25">
      <c r="A85" s="19"/>
      <c r="B85" s="7" t="str">
        <f>IF(A85&gt;0,"QA_DE_"&amp;'GFH-Allgemeines'!$C$4&amp;"_"&amp;'GFH-Allgemeines'!$B$5&amp;A85,"")</f>
        <v/>
      </c>
      <c r="C85" s="5"/>
      <c r="D85" s="15" t="str">
        <f t="shared" si="2"/>
        <v/>
      </c>
      <c r="E85" s="13"/>
      <c r="F85" s="13"/>
    </row>
    <row r="86" spans="1:6" x14ac:dyDescent="0.25">
      <c r="A86" s="19"/>
      <c r="B86" s="7" t="str">
        <f>IF(A86&gt;0,"QA_DE_"&amp;'GFH-Allgemeines'!$C$4&amp;"_"&amp;'GFH-Allgemeines'!$B$5&amp;A86,"")</f>
        <v/>
      </c>
      <c r="C86" s="5"/>
      <c r="D86" s="15" t="str">
        <f t="shared" si="2"/>
        <v/>
      </c>
      <c r="E86" s="13"/>
      <c r="F86" s="13"/>
    </row>
    <row r="87" spans="1:6" x14ac:dyDescent="0.25">
      <c r="A87" s="19"/>
      <c r="B87" s="7" t="str">
        <f>IF(A87&gt;0,"QA_DE_"&amp;'GFH-Allgemeines'!$C$4&amp;"_"&amp;'GFH-Allgemeines'!$B$5&amp;A87,"")</f>
        <v/>
      </c>
      <c r="C87" s="5"/>
      <c r="D87" s="15" t="str">
        <f t="shared" si="2"/>
        <v/>
      </c>
      <c r="E87" s="13"/>
      <c r="F87" s="13"/>
    </row>
    <row r="88" spans="1:6" x14ac:dyDescent="0.25">
      <c r="A88" s="19"/>
      <c r="B88" s="7" t="str">
        <f>IF(A88&gt;0,"QA_DE_"&amp;'GFH-Allgemeines'!$C$4&amp;"_"&amp;'GFH-Allgemeines'!$B$5&amp;A88,"")</f>
        <v/>
      </c>
      <c r="C88" s="5"/>
      <c r="D88" s="15" t="str">
        <f t="shared" si="2"/>
        <v/>
      </c>
      <c r="E88" s="13"/>
      <c r="F88" s="13"/>
    </row>
    <row r="89" spans="1:6" x14ac:dyDescent="0.25">
      <c r="A89" s="19"/>
      <c r="B89" s="7" t="str">
        <f>IF(A89&gt;0,"QA_DE_"&amp;'GFH-Allgemeines'!$C$4&amp;"_"&amp;'GFH-Allgemeines'!$B$5&amp;A89,"")</f>
        <v/>
      </c>
      <c r="C89" s="5"/>
      <c r="D89" s="15" t="str">
        <f t="shared" si="2"/>
        <v/>
      </c>
      <c r="E89" s="13"/>
      <c r="F89" s="13"/>
    </row>
    <row r="90" spans="1:6" x14ac:dyDescent="0.25">
      <c r="A90" s="19"/>
      <c r="B90" s="7" t="str">
        <f>IF(A90&gt;0,"QA_DE_"&amp;'GFH-Allgemeines'!$C$4&amp;"_"&amp;'GFH-Allgemeines'!$B$5&amp;A90,"")</f>
        <v/>
      </c>
      <c r="C90" s="5"/>
      <c r="D90" s="15" t="str">
        <f t="shared" si="2"/>
        <v/>
      </c>
      <c r="E90" s="13"/>
      <c r="F90" s="13"/>
    </row>
    <row r="91" spans="1:6" x14ac:dyDescent="0.25">
      <c r="A91" s="19"/>
      <c r="B91" s="7" t="str">
        <f>IF(A91&gt;0,"QA_DE_"&amp;'GFH-Allgemeines'!$C$4&amp;"_"&amp;'GFH-Allgemeines'!$B$5&amp;A91,"")</f>
        <v/>
      </c>
      <c r="C91" s="5"/>
      <c r="D91" s="15" t="str">
        <f t="shared" si="2"/>
        <v/>
      </c>
      <c r="E91" s="13"/>
      <c r="F91" s="13"/>
    </row>
    <row r="92" spans="1:6" x14ac:dyDescent="0.25">
      <c r="A92" s="19"/>
      <c r="B92" s="7" t="str">
        <f>IF(A92&gt;0,"QA_DE_"&amp;'GFH-Allgemeines'!$C$4&amp;"_"&amp;'GFH-Allgemeines'!$B$5&amp;A92,"")</f>
        <v/>
      </c>
      <c r="C92" s="5"/>
      <c r="D92" s="15" t="str">
        <f t="shared" si="2"/>
        <v/>
      </c>
      <c r="E92" s="13"/>
      <c r="F92" s="13"/>
    </row>
    <row r="93" spans="1:6" x14ac:dyDescent="0.25">
      <c r="A93" s="19"/>
      <c r="B93" s="7" t="str">
        <f>IF(A93&gt;0,"QA_DE_"&amp;'GFH-Allgemeines'!$C$4&amp;"_"&amp;'GFH-Allgemeines'!$B$5&amp;A93,"")</f>
        <v/>
      </c>
      <c r="C93" s="5"/>
      <c r="D93" s="15" t="str">
        <f t="shared" si="2"/>
        <v/>
      </c>
      <c r="E93" s="13"/>
      <c r="F93" s="13"/>
    </row>
    <row r="94" spans="1:6" x14ac:dyDescent="0.25">
      <c r="A94" s="19"/>
      <c r="B94" s="7" t="str">
        <f>IF(A94&gt;0,"QA_DE_"&amp;'GFH-Allgemeines'!$C$4&amp;"_"&amp;'GFH-Allgemeines'!$B$5&amp;A94,"")</f>
        <v/>
      </c>
      <c r="C94" s="5"/>
      <c r="D94" s="15" t="str">
        <f t="shared" si="2"/>
        <v/>
      </c>
      <c r="E94" s="13"/>
      <c r="F94" s="13"/>
    </row>
    <row r="95" spans="1:6" x14ac:dyDescent="0.25">
      <c r="A95" s="19"/>
      <c r="B95" s="7" t="str">
        <f>IF(A95&gt;0,"QA_DE_"&amp;'GFH-Allgemeines'!$C$4&amp;"_"&amp;'GFH-Allgemeines'!$B$5&amp;A95,"")</f>
        <v/>
      </c>
      <c r="C95" s="5"/>
      <c r="D95" s="15" t="str">
        <f t="shared" si="2"/>
        <v/>
      </c>
      <c r="E95" s="13"/>
      <c r="F95" s="13"/>
    </row>
    <row r="96" spans="1:6" x14ac:dyDescent="0.25">
      <c r="A96" s="19"/>
      <c r="B96" s="7" t="str">
        <f>IF(A96&gt;0,"QA_DE_"&amp;'GFH-Allgemeines'!$C$4&amp;"_"&amp;'GFH-Allgemeines'!$B$5&amp;A96,"")</f>
        <v/>
      </c>
      <c r="C96" s="5"/>
      <c r="D96" s="15" t="str">
        <f t="shared" si="2"/>
        <v/>
      </c>
      <c r="E96" s="13"/>
      <c r="F96" s="13"/>
    </row>
    <row r="97" spans="1:6" x14ac:dyDescent="0.25">
      <c r="A97" s="19"/>
      <c r="B97" s="7" t="str">
        <f>IF(A97&gt;0,"QA_DE_"&amp;'GFH-Allgemeines'!$C$4&amp;"_"&amp;'GFH-Allgemeines'!$B$5&amp;A97,"")</f>
        <v/>
      </c>
      <c r="C97" s="5"/>
      <c r="D97" s="15" t="str">
        <f t="shared" si="2"/>
        <v/>
      </c>
      <c r="E97" s="13"/>
      <c r="F97" s="13"/>
    </row>
    <row r="98" spans="1:6" x14ac:dyDescent="0.25">
      <c r="A98" s="19"/>
      <c r="B98" s="7" t="str">
        <f>IF(A98&gt;0,"QA_DE_"&amp;'GFH-Allgemeines'!$C$4&amp;"_"&amp;'GFH-Allgemeines'!$B$5&amp;A98,"")</f>
        <v/>
      </c>
      <c r="C98" s="5"/>
      <c r="D98" s="15" t="str">
        <f t="shared" si="2"/>
        <v/>
      </c>
      <c r="E98" s="13"/>
      <c r="F98" s="13"/>
    </row>
    <row r="99" spans="1:6" x14ac:dyDescent="0.25">
      <c r="A99" s="19"/>
      <c r="B99" s="7" t="str">
        <f>IF(A99&gt;0,"QA_DE_"&amp;'GFH-Allgemeines'!$C$4&amp;"_"&amp;'GFH-Allgemeines'!$B$5&amp;A99,"")</f>
        <v/>
      </c>
      <c r="C99" s="5"/>
      <c r="D99" s="15" t="str">
        <f t="shared" si="2"/>
        <v/>
      </c>
      <c r="E99" s="13"/>
      <c r="F99" s="13"/>
    </row>
    <row r="100" spans="1:6" x14ac:dyDescent="0.25">
      <c r="A100" s="19"/>
      <c r="B100" s="7" t="str">
        <f>IF(A100&gt;0,"QA_DE_"&amp;'GFH-Allgemeines'!$C$4&amp;"_"&amp;'GFH-Allgemeines'!$B$5&amp;A100,"")</f>
        <v/>
      </c>
      <c r="C100" s="5"/>
      <c r="D100" s="15" t="str">
        <f t="shared" si="2"/>
        <v/>
      </c>
      <c r="E100" s="13"/>
      <c r="F100" s="13"/>
    </row>
    <row r="101" spans="1:6" x14ac:dyDescent="0.25">
      <c r="A101" s="19"/>
      <c r="B101" s="7" t="str">
        <f>IF(A101&gt;0,"QA_DE_"&amp;'GFH-Allgemeines'!$C$4&amp;"_"&amp;'GFH-Allgemeines'!$B$5&amp;A101,"")</f>
        <v/>
      </c>
      <c r="C101" s="5"/>
      <c r="D101" s="15" t="str">
        <f t="shared" si="2"/>
        <v/>
      </c>
      <c r="E101" s="13"/>
      <c r="F101" s="13"/>
    </row>
    <row r="102" spans="1:6" x14ac:dyDescent="0.25">
      <c r="A102" s="19"/>
      <c r="B102" s="7" t="str">
        <f>IF(A102&gt;0,"QA_DE_"&amp;'GFH-Allgemeines'!$C$4&amp;"_"&amp;'GFH-Allgemeines'!$B$5&amp;A102,"")</f>
        <v/>
      </c>
      <c r="C102" s="5"/>
      <c r="D102" s="15" t="str">
        <f t="shared" si="2"/>
        <v/>
      </c>
      <c r="E102" s="13"/>
      <c r="F102" s="13"/>
    </row>
    <row r="103" spans="1:6" x14ac:dyDescent="0.25">
      <c r="A103" s="19"/>
      <c r="B103" s="7" t="str">
        <f>IF(A103&gt;0,"QA_DE_"&amp;'GFH-Allgemeines'!$C$4&amp;"_"&amp;'GFH-Allgemeines'!$B$5&amp;A103,"")</f>
        <v/>
      </c>
      <c r="C103" s="5"/>
      <c r="D103" s="15" t="str">
        <f t="shared" si="2"/>
        <v/>
      </c>
      <c r="E103" s="13"/>
      <c r="F103" s="13"/>
    </row>
    <row r="104" spans="1:6" x14ac:dyDescent="0.25">
      <c r="A104" s="19"/>
      <c r="B104" s="7" t="str">
        <f>IF(A104&gt;0,"QA_DE_"&amp;'GFH-Allgemeines'!$C$4&amp;"_"&amp;'GFH-Allgemeines'!$B$5&amp;A104,"")</f>
        <v/>
      </c>
      <c r="C104" s="5"/>
      <c r="D104" s="15" t="str">
        <f t="shared" si="2"/>
        <v/>
      </c>
      <c r="E104" s="13"/>
      <c r="F104" s="13"/>
    </row>
  </sheetData>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C31" sqref="C31"/>
    </sheetView>
  </sheetViews>
  <sheetFormatPr baseColWidth="10" defaultRowHeight="15" x14ac:dyDescent="0.25"/>
  <cols>
    <col min="1" max="1" width="30.140625" customWidth="1"/>
    <col min="5" max="5" width="17.7109375" bestFit="1" customWidth="1"/>
    <col min="6" max="6" width="23.42578125" bestFit="1" customWidth="1"/>
  </cols>
  <sheetData>
    <row r="1" spans="1:10" ht="26.25" x14ac:dyDescent="0.4">
      <c r="A1" s="14" t="s">
        <v>224</v>
      </c>
      <c r="C1" s="348" t="s">
        <v>225</v>
      </c>
      <c r="D1" s="348"/>
      <c r="E1" s="348"/>
      <c r="F1" s="348"/>
      <c r="G1" s="348"/>
      <c r="H1" s="348"/>
      <c r="I1" s="348"/>
      <c r="J1" s="348"/>
    </row>
    <row r="3" spans="1:10" x14ac:dyDescent="0.25">
      <c r="A3" t="s">
        <v>2</v>
      </c>
      <c r="B3" t="s">
        <v>223</v>
      </c>
    </row>
    <row r="4" spans="1:10" x14ac:dyDescent="0.25">
      <c r="A4" t="s">
        <v>222</v>
      </c>
      <c r="B4" t="s">
        <v>221</v>
      </c>
    </row>
    <row r="5" spans="1:10" x14ac:dyDescent="0.25">
      <c r="A5" t="s">
        <v>220</v>
      </c>
      <c r="B5" t="s">
        <v>219</v>
      </c>
    </row>
    <row r="6" spans="1:10" x14ac:dyDescent="0.25">
      <c r="A6" t="s">
        <v>218</v>
      </c>
      <c r="B6" t="s">
        <v>217</v>
      </c>
    </row>
    <row r="7" spans="1:10" x14ac:dyDescent="0.25">
      <c r="A7" t="s">
        <v>216</v>
      </c>
      <c r="B7" t="s">
        <v>215</v>
      </c>
    </row>
    <row r="8" spans="1:10" x14ac:dyDescent="0.25">
      <c r="A8" t="s">
        <v>214</v>
      </c>
      <c r="B8" t="s">
        <v>213</v>
      </c>
    </row>
    <row r="9" spans="1:10" x14ac:dyDescent="0.25">
      <c r="A9" t="s">
        <v>212</v>
      </c>
      <c r="B9" t="s">
        <v>211</v>
      </c>
    </row>
    <row r="10" spans="1:10" x14ac:dyDescent="0.25">
      <c r="A10" t="s">
        <v>210</v>
      </c>
      <c r="B10" t="s">
        <v>209</v>
      </c>
    </row>
    <row r="11" spans="1:10" x14ac:dyDescent="0.25">
      <c r="A11" t="s">
        <v>208</v>
      </c>
      <c r="B11" t="s">
        <v>207</v>
      </c>
    </row>
    <row r="12" spans="1:10" x14ac:dyDescent="0.25">
      <c r="A12" t="s">
        <v>206</v>
      </c>
      <c r="B12" t="s">
        <v>205</v>
      </c>
    </row>
    <row r="13" spans="1:10" x14ac:dyDescent="0.25">
      <c r="A13" t="s">
        <v>204</v>
      </c>
      <c r="B13" t="s">
        <v>203</v>
      </c>
    </row>
    <row r="14" spans="1:10" x14ac:dyDescent="0.25">
      <c r="A14" t="s">
        <v>202</v>
      </c>
      <c r="B14" t="s">
        <v>201</v>
      </c>
    </row>
    <row r="15" spans="1:10" x14ac:dyDescent="0.25">
      <c r="A15" t="s">
        <v>200</v>
      </c>
      <c r="B15" t="s">
        <v>199</v>
      </c>
    </row>
    <row r="16" spans="1:10" x14ac:dyDescent="0.25">
      <c r="A16" t="s">
        <v>198</v>
      </c>
      <c r="B16" t="s">
        <v>197</v>
      </c>
    </row>
    <row r="17" spans="1:2" x14ac:dyDescent="0.25">
      <c r="A17" t="s">
        <v>3</v>
      </c>
      <c r="B17" t="s">
        <v>196</v>
      </c>
    </row>
    <row r="18" spans="1:2" x14ac:dyDescent="0.25">
      <c r="A18" t="s">
        <v>195</v>
      </c>
      <c r="B18" t="s">
        <v>194</v>
      </c>
    </row>
    <row r="19" spans="1:2" x14ac:dyDescent="0.25">
      <c r="A19" t="s">
        <v>193</v>
      </c>
      <c r="B19" t="s">
        <v>192</v>
      </c>
    </row>
  </sheetData>
  <sheetProtection algorithmName="SHA-512" hashValue="jBoKJQ+86pzFAKounCXWfiJxG7LlwbNzcnObY3uVleYTG6YqCSCVHcqIDh4s2QdbqxzlbCYiY4iPwwI1BtdfXQ==" saltValue="UaDjI1byg4ScKecDieRYUw==" spinCount="100000" sheet="1" objects="1" scenarios="1"/>
  <mergeCells count="1">
    <mergeCell ref="C1:J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0070C0"/>
  </sheetPr>
  <dimension ref="A1:E27"/>
  <sheetViews>
    <sheetView workbookViewId="0">
      <selection activeCell="B1" sqref="B1:E1"/>
    </sheetView>
  </sheetViews>
  <sheetFormatPr baseColWidth="10" defaultColWidth="11.42578125" defaultRowHeight="15" x14ac:dyDescent="0.25"/>
  <cols>
    <col min="1" max="1" width="40.7109375" style="40" customWidth="1"/>
    <col min="2" max="2" width="90.7109375" style="40" customWidth="1"/>
    <col min="3" max="3" width="18.5703125" style="40" bestFit="1" customWidth="1"/>
    <col min="4" max="16384" width="11.42578125" style="40"/>
  </cols>
  <sheetData>
    <row r="1" spans="1:5" ht="21" x14ac:dyDescent="0.35">
      <c r="A1" s="39" t="s">
        <v>112</v>
      </c>
      <c r="B1" s="349" t="s">
        <v>344</v>
      </c>
      <c r="C1" s="349"/>
      <c r="D1" s="349"/>
      <c r="E1" s="349"/>
    </row>
    <row r="2" spans="1:5" x14ac:dyDescent="0.25">
      <c r="A2" s="41"/>
      <c r="B2" s="72" t="str">
        <f>IF('-- Lärmaktionsplan --'!D10="","",'-- Lärmaktionsplan --'!D10)</f>
        <v/>
      </c>
    </row>
    <row r="3" spans="1:5" x14ac:dyDescent="0.25">
      <c r="A3" s="41" t="s">
        <v>111</v>
      </c>
      <c r="B3" s="72" t="str">
        <f>IF('-- Lärmaktionsplan --'!D9="","",'-- Lärmaktionsplan --'!D9)</f>
        <v/>
      </c>
    </row>
    <row r="4" spans="1:5" x14ac:dyDescent="0.25">
      <c r="A4" s="41" t="s">
        <v>2</v>
      </c>
      <c r="B4" s="72" t="str">
        <f>'-- Lärmaktionsplan --'!C4</f>
        <v>Baden-Württemberg</v>
      </c>
      <c r="C4" s="42" t="str">
        <f>VLOOKUP(B4,Codelisten!A4:B19,2,FALSE)</f>
        <v>BW</v>
      </c>
    </row>
    <row r="5" spans="1:5" x14ac:dyDescent="0.25">
      <c r="A5" s="41" t="str">
        <f>IF(B2="Gemeinde","Amtlicher Gemeindeschlüssel (AGS)","Regionalschlüssel (RS)")</f>
        <v>Regionalschlüssel (RS)</v>
      </c>
      <c r="B5" s="73">
        <f>'-- Lärmaktionsplan --'!D11</f>
        <v>0</v>
      </c>
      <c r="C5" s="43"/>
      <c r="D5" s="42">
        <f>LEN(B5)</f>
        <v>1</v>
      </c>
    </row>
    <row r="6" spans="1:5" x14ac:dyDescent="0.25">
      <c r="A6" s="41" t="s">
        <v>110</v>
      </c>
      <c r="B6" s="44" t="str">
        <f>"AP_RD_DE_"&amp;$C$4&amp;"_"&amp;$B$5</f>
        <v>AP_RD_DE_BW_0</v>
      </c>
    </row>
    <row r="7" spans="1:5" x14ac:dyDescent="0.25">
      <c r="A7" s="41"/>
      <c r="B7" s="44"/>
    </row>
    <row r="8" spans="1:5" x14ac:dyDescent="0.25">
      <c r="A8" s="41"/>
      <c r="B8" s="44"/>
    </row>
    <row r="9" spans="1:5" x14ac:dyDescent="0.25">
      <c r="A9" s="41" t="s">
        <v>109</v>
      </c>
      <c r="B9" s="44"/>
    </row>
    <row r="10" spans="1:5" x14ac:dyDescent="0.25">
      <c r="A10" s="41" t="s">
        <v>7</v>
      </c>
      <c r="B10" s="71" t="str">
        <f>IF('-- Lärmaktionsplan --'!D12="","",'-- Lärmaktionsplan --'!D12)</f>
        <v/>
      </c>
    </row>
    <row r="11" spans="1:5" x14ac:dyDescent="0.25">
      <c r="A11" s="41" t="s">
        <v>8</v>
      </c>
      <c r="B11" s="71" t="str">
        <f>IF('-- Lärmaktionsplan --'!D13="","",'-- Lärmaktionsplan --'!D13)</f>
        <v/>
      </c>
    </row>
    <row r="12" spans="1:5" x14ac:dyDescent="0.25">
      <c r="A12" s="41" t="s">
        <v>108</v>
      </c>
      <c r="B12" s="71" t="str">
        <f>IF('-- Lärmaktionsplan --'!D14="","",'-- Lärmaktionsplan --'!D14)</f>
        <v/>
      </c>
    </row>
    <row r="13" spans="1:5" x14ac:dyDescent="0.25">
      <c r="A13" s="41" t="s">
        <v>10</v>
      </c>
      <c r="B13" s="71" t="str">
        <f>IF('-- Lärmaktionsplan --'!D16="","",'-- Lärmaktionsplan --'!D16)</f>
        <v/>
      </c>
    </row>
    <row r="14" spans="1:5" x14ac:dyDescent="0.25">
      <c r="A14" s="41" t="s">
        <v>107</v>
      </c>
      <c r="B14" s="166" t="str">
        <f>IF('-- Lärmaktionsplan --'!D15="","",'-- Lärmaktionsplan --'!D15)</f>
        <v/>
      </c>
    </row>
    <row r="15" spans="1:5" x14ac:dyDescent="0.25">
      <c r="A15" s="41" t="s">
        <v>106</v>
      </c>
      <c r="B15" s="44" t="str">
        <f>"CA_DE_"&amp;$C$4&amp;"_"&amp;$B$5</f>
        <v>CA_DE_BW_0</v>
      </c>
    </row>
    <row r="16" spans="1:5" x14ac:dyDescent="0.25">
      <c r="A16" s="41"/>
      <c r="B16" s="44"/>
    </row>
    <row r="17" spans="1:2" x14ac:dyDescent="0.25">
      <c r="A17" s="45" t="s">
        <v>105</v>
      </c>
      <c r="B17" s="70">
        <f>'-- Lärmaktionsplan --'!E311</f>
        <v>0</v>
      </c>
    </row>
    <row r="18" spans="1:2" ht="30" customHeight="1" x14ac:dyDescent="0.25">
      <c r="A18" s="46" t="s">
        <v>104</v>
      </c>
      <c r="B18" s="69">
        <f>'-- Lärmaktionsplan --'!E315</f>
        <v>0</v>
      </c>
    </row>
    <row r="19" spans="1:2" x14ac:dyDescent="0.25">
      <c r="A19" s="41"/>
      <c r="B19" s="44"/>
    </row>
    <row r="20" spans="1:2" x14ac:dyDescent="0.25">
      <c r="A20" s="47" t="s">
        <v>103</v>
      </c>
      <c r="B20" s="68" t="str">
        <f>IF('-- Lärmaktionsplan --'!B318="","",'-- Lärmaktionsplan --'!B318)</f>
        <v/>
      </c>
    </row>
    <row r="21" spans="1:2" x14ac:dyDescent="0.25">
      <c r="A21" s="41"/>
      <c r="B21" s="44"/>
    </row>
    <row r="22" spans="1:2" ht="90" x14ac:dyDescent="0.25">
      <c r="A22" s="46" t="s">
        <v>102</v>
      </c>
      <c r="B22" s="68" t="str">
        <f>IF('-- Lärmaktionsplan --'!B34="","",'-- Lärmaktionsplan --'!B34)</f>
        <v/>
      </c>
    </row>
    <row r="24" spans="1:2" ht="15.75" thickBot="1" x14ac:dyDescent="0.3"/>
    <row r="25" spans="1:2" x14ac:dyDescent="0.25">
      <c r="B25" s="48" t="s">
        <v>152</v>
      </c>
    </row>
    <row r="26" spans="1:2" x14ac:dyDescent="0.25">
      <c r="B26" s="67" t="s">
        <v>151</v>
      </c>
    </row>
    <row r="27" spans="1:2" ht="15.75" thickBot="1" x14ac:dyDescent="0.3">
      <c r="B27" s="66" t="s">
        <v>150</v>
      </c>
    </row>
  </sheetData>
  <sheetProtection password="C5E1" sheet="1" objects="1" scenarios="1"/>
  <mergeCells count="1">
    <mergeCell ref="B1:E1"/>
  </mergeCells>
  <phoneticPr fontId="14" type="noConversion"/>
  <dataValidations count="1">
    <dataValidation allowBlank="1" sqref="B2:B3 B14"/>
  </dataValidations>
  <pageMargins left="0.7" right="0.7" top="0.78740157499999996" bottom="0.78740157499999996" header="0.3" footer="0.3"/>
  <pageSetup paperSize="9" orientation="portrait" r:id="rId1"/>
  <ignoredErrors>
    <ignoredError sqref="B4:B9 B15:B19 B2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0070C0"/>
  </sheetPr>
  <dimension ref="A1:E36"/>
  <sheetViews>
    <sheetView zoomScaleNormal="100" workbookViewId="0">
      <selection activeCell="B1" sqref="B1:E1"/>
    </sheetView>
  </sheetViews>
  <sheetFormatPr baseColWidth="10" defaultColWidth="11.42578125" defaultRowHeight="15" x14ac:dyDescent="0.25"/>
  <cols>
    <col min="1" max="1" width="41.7109375" style="40" customWidth="1"/>
    <col min="2" max="2" width="90.7109375" style="40" customWidth="1"/>
    <col min="3" max="16384" width="11.42578125" style="40"/>
  </cols>
  <sheetData>
    <row r="1" spans="1:5" s="50" customFormat="1" ht="45" x14ac:dyDescent="0.25">
      <c r="A1" s="49" t="s">
        <v>165</v>
      </c>
      <c r="B1" s="350" t="s">
        <v>344</v>
      </c>
      <c r="C1" s="350"/>
      <c r="D1" s="350"/>
      <c r="E1" s="350"/>
    </row>
    <row r="2" spans="1:5" x14ac:dyDescent="0.25">
      <c r="A2" s="51"/>
      <c r="B2" s="52"/>
      <c r="C2" s="52"/>
      <c r="D2" s="52"/>
    </row>
    <row r="3" spans="1:5" ht="30" x14ac:dyDescent="0.25">
      <c r="A3" s="53" t="s">
        <v>164</v>
      </c>
      <c r="B3" s="68" t="str">
        <f>IF('-- Lärmaktionsplan --'!$B$282="","",'-- Lärmaktionsplan --'!$B$282)</f>
        <v/>
      </c>
      <c r="C3" s="52"/>
      <c r="D3" s="52"/>
    </row>
    <row r="4" spans="1:5" ht="30" x14ac:dyDescent="0.25">
      <c r="A4" s="53" t="s">
        <v>163</v>
      </c>
      <c r="B4" s="68" t="str">
        <f>IF('-- Lärmaktionsplan --'!$B$284="","",'-- Lärmaktionsplan --'!$B$284)</f>
        <v/>
      </c>
      <c r="C4" s="52"/>
      <c r="D4" s="52"/>
    </row>
    <row r="5" spans="1:5" x14ac:dyDescent="0.25">
      <c r="A5" s="54"/>
      <c r="B5" s="54"/>
      <c r="C5" s="52"/>
      <c r="D5" s="52"/>
    </row>
    <row r="6" spans="1:5" x14ac:dyDescent="0.25">
      <c r="A6" s="44" t="s">
        <v>162</v>
      </c>
      <c r="B6" s="70">
        <f>'-- Lärmaktionsplan --'!$C$241</f>
        <v>0</v>
      </c>
      <c r="C6" s="52"/>
      <c r="D6" s="52"/>
    </row>
    <row r="7" spans="1:5" x14ac:dyDescent="0.25">
      <c r="A7" s="54" t="s">
        <v>161</v>
      </c>
      <c r="B7" s="70">
        <f>'-- Lärmaktionsplan --'!$G$241</f>
        <v>0</v>
      </c>
      <c r="C7" s="52"/>
    </row>
    <row r="8" spans="1:5" x14ac:dyDescent="0.25">
      <c r="A8" s="54"/>
      <c r="B8" s="54"/>
      <c r="C8" s="52"/>
      <c r="D8" s="52"/>
    </row>
    <row r="9" spans="1:5" x14ac:dyDescent="0.25">
      <c r="A9" s="55" t="s">
        <v>160</v>
      </c>
      <c r="B9" s="54"/>
      <c r="C9" s="52"/>
      <c r="D9" s="52"/>
    </row>
    <row r="10" spans="1:5" x14ac:dyDescent="0.25">
      <c r="A10" s="54" t="s">
        <v>27</v>
      </c>
      <c r="B10" s="74" t="str">
        <f>IF('-- Lärmaktionsplan --'!H244="","",'-- Lärmaktionsplan --'!H244)</f>
        <v/>
      </c>
      <c r="C10" s="52"/>
      <c r="D10" s="52"/>
    </row>
    <row r="11" spans="1:5" x14ac:dyDescent="0.25">
      <c r="A11" s="54" t="s">
        <v>28</v>
      </c>
      <c r="B11" s="74" t="str">
        <f>IF('-- Lärmaktionsplan --'!H245="","",'-- Lärmaktionsplan --'!H245)</f>
        <v/>
      </c>
      <c r="C11" s="52"/>
      <c r="D11" s="52"/>
    </row>
    <row r="12" spans="1:5" x14ac:dyDescent="0.25">
      <c r="A12" s="54" t="s">
        <v>29</v>
      </c>
      <c r="B12" s="74" t="str">
        <f>IF('-- Lärmaktionsplan --'!H246="","",'-- Lärmaktionsplan --'!H246)</f>
        <v/>
      </c>
      <c r="C12" s="52"/>
      <c r="D12" s="52"/>
    </row>
    <row r="13" spans="1:5" x14ac:dyDescent="0.25">
      <c r="A13" s="54" t="s">
        <v>114</v>
      </c>
      <c r="B13" s="74" t="str">
        <f>IF('-- Lärmaktionsplan --'!H247="","",'-- Lärmaktionsplan --'!H247)</f>
        <v/>
      </c>
      <c r="C13" s="52"/>
      <c r="D13" s="52"/>
    </row>
    <row r="14" spans="1:5" x14ac:dyDescent="0.25">
      <c r="A14" s="54" t="s">
        <v>30</v>
      </c>
      <c r="B14" s="74" t="str">
        <f>IF('-- Lärmaktionsplan --'!H248="","",'-- Lärmaktionsplan --'!H248)</f>
        <v/>
      </c>
      <c r="C14" s="52"/>
      <c r="D14" s="52"/>
    </row>
    <row r="15" spans="1:5" x14ac:dyDescent="0.25">
      <c r="A15" s="54" t="s">
        <v>31</v>
      </c>
      <c r="B15" s="74" t="str">
        <f>IF('-- Lärmaktionsplan --'!H249="","",'-- Lärmaktionsplan --'!H249)</f>
        <v/>
      </c>
      <c r="C15" s="52"/>
      <c r="D15" s="52"/>
    </row>
    <row r="16" spans="1:5" x14ac:dyDescent="0.25">
      <c r="A16" s="54" t="s">
        <v>32</v>
      </c>
      <c r="B16" s="74" t="str">
        <f>IF('-- Lärmaktionsplan --'!H250="","",'-- Lärmaktionsplan --'!H250)</f>
        <v/>
      </c>
      <c r="C16" s="52"/>
      <c r="D16" s="52"/>
    </row>
    <row r="17" spans="1:4" x14ac:dyDescent="0.25">
      <c r="A17" s="53" t="s">
        <v>113</v>
      </c>
      <c r="B17" s="68" t="str">
        <f>IF('-- Lärmaktionsplan --'!$B$252:$J$252="","",'-- Lärmaktionsplan --'!$B$252:$J$252)</f>
        <v/>
      </c>
      <c r="C17" s="52"/>
      <c r="D17" s="52"/>
    </row>
    <row r="18" spans="1:4" x14ac:dyDescent="0.25">
      <c r="A18" s="54"/>
      <c r="B18" s="54"/>
      <c r="C18" s="52"/>
      <c r="D18" s="52"/>
    </row>
    <row r="19" spans="1:4" x14ac:dyDescent="0.25">
      <c r="A19" s="55" t="s">
        <v>159</v>
      </c>
      <c r="B19" s="54"/>
      <c r="C19" s="52"/>
      <c r="D19" s="52"/>
    </row>
    <row r="20" spans="1:4" x14ac:dyDescent="0.25">
      <c r="A20" s="54" t="s">
        <v>33</v>
      </c>
      <c r="B20" s="72" t="str">
        <f>IF('-- Lärmaktionsplan --'!$H$255="","",'-- Lärmaktionsplan --'!$H$255)</f>
        <v/>
      </c>
      <c r="C20" s="52"/>
      <c r="D20" s="52"/>
    </row>
    <row r="21" spans="1:4" x14ac:dyDescent="0.25">
      <c r="A21" s="54" t="s">
        <v>34</v>
      </c>
      <c r="B21" s="72" t="str">
        <f>IF('-- Lärmaktionsplan --'!$H$256="","",'-- Lärmaktionsplan --'!$H$256)</f>
        <v/>
      </c>
      <c r="C21" s="52"/>
      <c r="D21" s="52"/>
    </row>
    <row r="22" spans="1:4" x14ac:dyDescent="0.25">
      <c r="A22" s="54" t="s">
        <v>35</v>
      </c>
      <c r="B22" s="72" t="str">
        <f>IF('-- Lärmaktionsplan --'!$H$257="","",'-- Lärmaktionsplan --'!$H$257)</f>
        <v/>
      </c>
      <c r="C22" s="52"/>
      <c r="D22" s="52"/>
    </row>
    <row r="23" spans="1:4" x14ac:dyDescent="0.25">
      <c r="A23" s="54" t="s">
        <v>36</v>
      </c>
      <c r="B23" s="72" t="str">
        <f>IF('-- Lärmaktionsplan --'!$H$258="","",'-- Lärmaktionsplan --'!$H$258)</f>
        <v/>
      </c>
      <c r="C23" s="52"/>
      <c r="D23" s="52"/>
    </row>
    <row r="24" spans="1:4" x14ac:dyDescent="0.25">
      <c r="A24" s="53" t="s">
        <v>158</v>
      </c>
      <c r="B24" s="68" t="str">
        <f>IF('-- Lärmaktionsplan --'!$B$260:$J$260="","",'-- Lärmaktionsplan --'!$B$260:$J$260)</f>
        <v/>
      </c>
      <c r="C24" s="52"/>
      <c r="D24" s="52"/>
    </row>
    <row r="25" spans="1:4" x14ac:dyDescent="0.25">
      <c r="A25" s="54"/>
      <c r="B25" s="54"/>
      <c r="C25" s="52"/>
      <c r="D25" s="52"/>
    </row>
    <row r="26" spans="1:4" ht="30" customHeight="1" x14ac:dyDescent="0.25">
      <c r="A26" s="53" t="s">
        <v>157</v>
      </c>
      <c r="B26" s="75" t="str">
        <f>IF('-- Lärmaktionsplan --'!$H$262="","",'-- Lärmaktionsplan --'!$H$262)</f>
        <v/>
      </c>
      <c r="C26" s="52"/>
      <c r="D26" s="52"/>
    </row>
    <row r="27" spans="1:4" x14ac:dyDescent="0.25">
      <c r="A27" s="54"/>
      <c r="B27" s="54"/>
      <c r="C27" s="52"/>
      <c r="D27" s="52"/>
    </row>
    <row r="28" spans="1:4" ht="45" x14ac:dyDescent="0.25">
      <c r="A28" s="54" t="s">
        <v>156</v>
      </c>
      <c r="B28" s="72" t="str">
        <f>IF('-- Lärmaktionsplan --'!$H$267="","",'-- Lärmaktionsplan --'!$H$267)</f>
        <v/>
      </c>
      <c r="C28" s="52"/>
      <c r="D28" s="52"/>
    </row>
    <row r="29" spans="1:4" ht="45" x14ac:dyDescent="0.25">
      <c r="A29" s="54" t="s">
        <v>155</v>
      </c>
      <c r="B29" s="72" t="str">
        <f>IF('-- Lärmaktionsplan --'!$H$270="","",'-- Lärmaktionsplan --'!$H$270)</f>
        <v/>
      </c>
      <c r="C29" s="52"/>
      <c r="D29" s="52"/>
    </row>
    <row r="30" spans="1:4" x14ac:dyDescent="0.25">
      <c r="A30" s="54"/>
      <c r="B30" s="54"/>
      <c r="C30" s="52"/>
      <c r="D30" s="52"/>
    </row>
    <row r="31" spans="1:4" ht="30" x14ac:dyDescent="0.25">
      <c r="A31" s="54" t="s">
        <v>154</v>
      </c>
      <c r="B31" s="72" t="str">
        <f>IF('-- Lärmaktionsplan --'!$H$273="","",'-- Lärmaktionsplan --'!$H$273)</f>
        <v/>
      </c>
      <c r="C31" s="52"/>
      <c r="D31" s="52"/>
    </row>
    <row r="32" spans="1:4" ht="45" x14ac:dyDescent="0.25">
      <c r="A32" s="54" t="s">
        <v>153</v>
      </c>
      <c r="B32" s="72" t="str">
        <f>IF('-- Lärmaktionsplan --'!$B$277="","",'-- Lärmaktionsplan --'!$B$277)</f>
        <v/>
      </c>
      <c r="C32" s="52"/>
      <c r="D32" s="52"/>
    </row>
    <row r="33" spans="1:4" x14ac:dyDescent="0.25">
      <c r="A33" s="52"/>
      <c r="B33" s="52"/>
      <c r="C33" s="52"/>
      <c r="D33" s="52"/>
    </row>
    <row r="34" spans="1:4" x14ac:dyDescent="0.25">
      <c r="A34" s="52"/>
      <c r="B34" s="52"/>
      <c r="C34" s="52"/>
      <c r="D34" s="52"/>
    </row>
    <row r="35" spans="1:4" x14ac:dyDescent="0.25">
      <c r="A35" s="52"/>
      <c r="B35" s="52"/>
      <c r="C35" s="52"/>
      <c r="D35" s="52"/>
    </row>
    <row r="36" spans="1:4" x14ac:dyDescent="0.25">
      <c r="A36" s="52"/>
      <c r="B36" s="52"/>
      <c r="C36" s="52"/>
      <c r="D36" s="52"/>
    </row>
  </sheetData>
  <sheetProtection password="C5E1" sheet="1" objects="1" scenarios="1"/>
  <mergeCells count="1">
    <mergeCell ref="B1:E1"/>
  </mergeCells>
  <dataValidations count="5">
    <dataValidation allowBlank="1" sqref="B31 B32"/>
    <dataValidation type="date" operator="greaterThan" allowBlank="1" showInputMessage="1" showErrorMessage="1" error="Datum dd.mm.jjjj erwartet" sqref="B6:B7">
      <formula1>44742</formula1>
    </dataValidation>
    <dataValidation operator="greaterThanOrEqual" allowBlank="1" error="Numerische Angabe erwartet" sqref="B26"/>
    <dataValidation operator="greaterThanOrEqual" allowBlank="1" showInputMessage="1" showErrorMessage="1" sqref="B10:B16"/>
    <dataValidation allowBlank="1" sqref="B20 B21:B23 B28 B29"/>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1:E10"/>
  <sheetViews>
    <sheetView workbookViewId="0">
      <selection activeCell="B1" sqref="B1:E1"/>
    </sheetView>
  </sheetViews>
  <sheetFormatPr baseColWidth="10" defaultColWidth="11.42578125" defaultRowHeight="15" x14ac:dyDescent="0.25"/>
  <cols>
    <col min="1" max="1" width="40.7109375" style="40" customWidth="1"/>
    <col min="2" max="2" width="90.7109375" style="40" customWidth="1"/>
    <col min="3" max="16384" width="11.42578125" style="40"/>
  </cols>
  <sheetData>
    <row r="1" spans="1:5" s="50" customFormat="1" ht="30" x14ac:dyDescent="0.25">
      <c r="A1" s="49" t="s">
        <v>122</v>
      </c>
      <c r="B1" s="350" t="s">
        <v>344</v>
      </c>
      <c r="C1" s="350"/>
      <c r="D1" s="350"/>
      <c r="E1" s="350"/>
    </row>
    <row r="2" spans="1:5" x14ac:dyDescent="0.25">
      <c r="A2" s="41"/>
    </row>
    <row r="3" spans="1:5" ht="63" x14ac:dyDescent="0.25">
      <c r="A3" s="54" t="s">
        <v>121</v>
      </c>
      <c r="B3" s="77">
        <f>IF('-- Lärmaktionsplan --'!$H$72="","",'-- Lärmaktionsplan --'!$H$72)</f>
        <v>0</v>
      </c>
    </row>
    <row r="4" spans="1:5" ht="63" x14ac:dyDescent="0.25">
      <c r="A4" s="54" t="s">
        <v>120</v>
      </c>
      <c r="B4" s="77">
        <f>IF('-- Lärmaktionsplan --'!$H$73="","",'-- Lärmaktionsplan --'!$H$73)</f>
        <v>0</v>
      </c>
    </row>
    <row r="5" spans="1:5" ht="75" x14ac:dyDescent="0.25">
      <c r="A5" s="54" t="s">
        <v>119</v>
      </c>
      <c r="B5" s="72" t="str">
        <f>IF('-- Lärmaktionsplan --'!$B$86="","",'-- Lärmaktionsplan --'!$B$86)</f>
        <v/>
      </c>
    </row>
    <row r="6" spans="1:5" x14ac:dyDescent="0.25">
      <c r="A6" s="41"/>
    </row>
    <row r="7" spans="1:5" x14ac:dyDescent="0.25">
      <c r="A7" s="56" t="s">
        <v>118</v>
      </c>
    </row>
    <row r="8" spans="1:5" x14ac:dyDescent="0.25">
      <c r="A8" s="46" t="s">
        <v>117</v>
      </c>
      <c r="B8" s="76" t="str">
        <f>IF('-- Lärmaktionsplan --'!$H$91="","",'-- Lärmaktionsplan --'!$H$91)</f>
        <v/>
      </c>
    </row>
    <row r="9" spans="1:5" x14ac:dyDescent="0.25">
      <c r="A9" s="46" t="s">
        <v>116</v>
      </c>
      <c r="B9" s="76" t="str">
        <f>IF('-- Lärmaktionsplan --'!$H$93="","",'-- Lärmaktionsplan --'!$H$93)</f>
        <v/>
      </c>
    </row>
    <row r="10" spans="1:5" x14ac:dyDescent="0.25">
      <c r="A10" s="46" t="s">
        <v>115</v>
      </c>
      <c r="B10" s="76" t="str">
        <f>IF('-- Lärmaktionsplan --'!$H$95="","",'-- Lärmaktionsplan --'!$H$95)</f>
        <v/>
      </c>
    </row>
  </sheetData>
  <sheetProtection password="C5E1" sheet="1" objects="1" scenarios="1"/>
  <mergeCells count="1">
    <mergeCell ref="B1:E1"/>
  </mergeCells>
  <dataValidations count="3">
    <dataValidation allowBlank="1" sqref="B8:B10"/>
    <dataValidation type="whole" operator="greaterThanOrEqual" allowBlank="1" showInputMessage="1" showErrorMessage="1" error="Numerische Angabe erwartet" sqref="B4">
      <formula1>0</formula1>
    </dataValidation>
    <dataValidation operator="greaterThanOrEqual" allowBlank="1" error="Numerische Angabe erwartet" sqref="B3"/>
  </dataValidations>
  <pageMargins left="0.7" right="0.7" top="0.78740157499999996" bottom="0.78740157499999996" header="0.3" footer="0.3"/>
  <pageSetup paperSize="9" orientation="portrait" r:id="rId1"/>
  <ignoredErrors>
    <ignoredError sqref="B6:B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0070C0"/>
    <pageSetUpPr fitToPage="1"/>
  </sheetPr>
  <dimension ref="A1:H56"/>
  <sheetViews>
    <sheetView zoomScaleNormal="100" workbookViewId="0">
      <selection activeCell="B1" sqref="B1:H1"/>
    </sheetView>
  </sheetViews>
  <sheetFormatPr baseColWidth="10" defaultColWidth="11.42578125" defaultRowHeight="15" x14ac:dyDescent="0.25"/>
  <cols>
    <col min="1" max="1" width="45.28515625" style="52" customWidth="1"/>
    <col min="2" max="2" width="11.42578125" style="52" customWidth="1"/>
    <col min="3" max="7" width="11.42578125" style="40"/>
    <col min="8" max="8" width="87.5703125" style="40" customWidth="1"/>
    <col min="9" max="16384" width="11.42578125" style="40"/>
  </cols>
  <sheetData>
    <row r="1" spans="1:8" s="50" customFormat="1" ht="21" x14ac:dyDescent="0.25">
      <c r="A1" s="57" t="s">
        <v>131</v>
      </c>
      <c r="B1" s="350" t="s">
        <v>344</v>
      </c>
      <c r="C1" s="350"/>
      <c r="D1" s="350"/>
      <c r="E1" s="350"/>
      <c r="F1" s="350"/>
      <c r="G1" s="350"/>
      <c r="H1" s="350"/>
    </row>
    <row r="2" spans="1:8" x14ac:dyDescent="0.25">
      <c r="A2" s="39"/>
    </row>
    <row r="3" spans="1:8" ht="30" x14ac:dyDescent="0.25">
      <c r="A3" s="51" t="s">
        <v>130</v>
      </c>
      <c r="H3" s="79" t="str">
        <f>IF('-- Lärmaktionsplan --'!$B$154="","",'-- Lärmaktionsplan --'!$B$154)</f>
        <v/>
      </c>
    </row>
    <row r="5" spans="1:8" ht="45.75" customHeight="1" x14ac:dyDescent="0.25">
      <c r="B5" s="351" t="s">
        <v>226</v>
      </c>
      <c r="C5" s="351"/>
      <c r="D5" s="351"/>
      <c r="E5" s="352" t="s">
        <v>129</v>
      </c>
      <c r="F5" s="352"/>
      <c r="G5" s="352"/>
    </row>
    <row r="6" spans="1:8" x14ac:dyDescent="0.25">
      <c r="F6" s="39"/>
    </row>
    <row r="7" spans="1:8" x14ac:dyDescent="0.25">
      <c r="A7" s="51" t="s">
        <v>41</v>
      </c>
      <c r="B7" s="51"/>
    </row>
    <row r="8" spans="1:8" x14ac:dyDescent="0.25">
      <c r="A8" s="52" t="s">
        <v>42</v>
      </c>
      <c r="C8" s="78" t="str">
        <f>'-- Lärmaktionsplan --'!G103</f>
        <v>Nein</v>
      </c>
      <c r="F8" s="78" t="str">
        <f>'-- Lärmaktionsplan --'!I103</f>
        <v>Nein</v>
      </c>
    </row>
    <row r="9" spans="1:8" x14ac:dyDescent="0.25">
      <c r="A9" s="52" t="s">
        <v>43</v>
      </c>
      <c r="C9" s="78" t="str">
        <f>'-- Lärmaktionsplan --'!G104</f>
        <v>Nein</v>
      </c>
      <c r="F9" s="78" t="str">
        <f>'-- Lärmaktionsplan --'!I104</f>
        <v>Nein</v>
      </c>
    </row>
    <row r="10" spans="1:8" x14ac:dyDescent="0.25">
      <c r="A10" s="52" t="s">
        <v>44</v>
      </c>
      <c r="C10" s="78" t="str">
        <f>'-- Lärmaktionsplan --'!G105</f>
        <v>Nein</v>
      </c>
      <c r="F10" s="78" t="str">
        <f>'-- Lärmaktionsplan --'!I105</f>
        <v>Nein</v>
      </c>
    </row>
    <row r="11" spans="1:8" x14ac:dyDescent="0.25">
      <c r="A11" s="52" t="s">
        <v>45</v>
      </c>
      <c r="C11" s="78" t="str">
        <f>'-- Lärmaktionsplan --'!G106</f>
        <v>Nein</v>
      </c>
      <c r="F11" s="78" t="str">
        <f>'-- Lärmaktionsplan --'!I106</f>
        <v>Nein</v>
      </c>
    </row>
    <row r="12" spans="1:8" ht="30" x14ac:dyDescent="0.25">
      <c r="A12" s="52" t="s">
        <v>46</v>
      </c>
      <c r="C12" s="78" t="str">
        <f>'-- Lärmaktionsplan --'!G107</f>
        <v>Nein</v>
      </c>
      <c r="F12" s="78" t="str">
        <f>'-- Lärmaktionsplan --'!I107</f>
        <v>Nein</v>
      </c>
    </row>
    <row r="13" spans="1:8" x14ac:dyDescent="0.25">
      <c r="A13" s="51" t="s">
        <v>47</v>
      </c>
      <c r="B13" s="63"/>
      <c r="C13" s="64"/>
      <c r="D13" s="63"/>
      <c r="E13" s="63"/>
      <c r="F13" s="64"/>
      <c r="G13" s="63"/>
    </row>
    <row r="14" spans="1:8" x14ac:dyDescent="0.25">
      <c r="A14" s="52" t="s">
        <v>48</v>
      </c>
      <c r="C14" s="78" t="str">
        <f>'-- Lärmaktionsplan --'!G109</f>
        <v>Nein</v>
      </c>
      <c r="F14" s="78" t="str">
        <f>'-- Lärmaktionsplan --'!I109</f>
        <v>Nein</v>
      </c>
    </row>
    <row r="15" spans="1:8" x14ac:dyDescent="0.25">
      <c r="A15" s="52" t="s">
        <v>49</v>
      </c>
      <c r="C15" s="78" t="str">
        <f>'-- Lärmaktionsplan --'!G110</f>
        <v>Nein</v>
      </c>
      <c r="F15" s="78" t="str">
        <f>'-- Lärmaktionsplan --'!I110</f>
        <v>Nein</v>
      </c>
    </row>
    <row r="16" spans="1:8" x14ac:dyDescent="0.25">
      <c r="A16" s="51" t="s">
        <v>50</v>
      </c>
      <c r="B16" s="63"/>
      <c r="C16" s="64"/>
      <c r="D16" s="63"/>
      <c r="E16" s="63"/>
      <c r="F16" s="64"/>
      <c r="G16" s="63"/>
    </row>
    <row r="17" spans="1:7" ht="30" x14ac:dyDescent="0.25">
      <c r="A17" s="52" t="s">
        <v>51</v>
      </c>
      <c r="C17" s="78" t="str">
        <f>'-- Lärmaktionsplan --'!G112</f>
        <v>Nein</v>
      </c>
      <c r="F17" s="78" t="str">
        <f>'-- Lärmaktionsplan --'!I112</f>
        <v>Nein</v>
      </c>
    </row>
    <row r="18" spans="1:7" x14ac:dyDescent="0.25">
      <c r="A18" s="52" t="s">
        <v>52</v>
      </c>
      <c r="C18" s="78" t="str">
        <f>'-- Lärmaktionsplan --'!G113</f>
        <v>Nein</v>
      </c>
      <c r="F18" s="78" t="str">
        <f>'-- Lärmaktionsplan --'!I113</f>
        <v>Nein</v>
      </c>
    </row>
    <row r="19" spans="1:7" x14ac:dyDescent="0.25">
      <c r="A19" s="52" t="s">
        <v>53</v>
      </c>
      <c r="C19" s="78" t="str">
        <f>'-- Lärmaktionsplan --'!G114</f>
        <v>Nein</v>
      </c>
      <c r="F19" s="78" t="str">
        <f>'-- Lärmaktionsplan --'!I114</f>
        <v>Nein</v>
      </c>
    </row>
    <row r="20" spans="1:7" x14ac:dyDescent="0.25">
      <c r="A20" s="52" t="s">
        <v>54</v>
      </c>
      <c r="C20" s="78" t="str">
        <f>'-- Lärmaktionsplan --'!G115</f>
        <v>Nein</v>
      </c>
      <c r="F20" s="78" t="str">
        <f>'-- Lärmaktionsplan --'!I115</f>
        <v>Nein</v>
      </c>
    </row>
    <row r="21" spans="1:7" x14ac:dyDescent="0.25">
      <c r="A21" s="51" t="s">
        <v>55</v>
      </c>
      <c r="B21" s="63"/>
      <c r="C21" s="64"/>
      <c r="D21" s="63"/>
      <c r="E21" s="63"/>
      <c r="F21" s="64"/>
      <c r="G21" s="63"/>
    </row>
    <row r="22" spans="1:7" x14ac:dyDescent="0.25">
      <c r="A22" s="52" t="s">
        <v>128</v>
      </c>
      <c r="B22" s="51"/>
      <c r="C22" s="78" t="str">
        <f>'-- Lärmaktionsplan --'!G117</f>
        <v>Nein</v>
      </c>
      <c r="F22" s="78" t="str">
        <f>'-- Lärmaktionsplan --'!I117</f>
        <v>Nein</v>
      </c>
    </row>
    <row r="23" spans="1:7" ht="30" x14ac:dyDescent="0.25">
      <c r="A23" s="52" t="s">
        <v>56</v>
      </c>
      <c r="C23" s="78" t="str">
        <f>'-- Lärmaktionsplan --'!G118</f>
        <v>Nein</v>
      </c>
      <c r="F23" s="78" t="str">
        <f>'-- Lärmaktionsplan --'!I118</f>
        <v>Nein</v>
      </c>
    </row>
    <row r="24" spans="1:7" x14ac:dyDescent="0.25">
      <c r="A24" s="52" t="s">
        <v>57</v>
      </c>
      <c r="C24" s="78" t="str">
        <f>'-- Lärmaktionsplan --'!G119</f>
        <v>Nein</v>
      </c>
      <c r="F24" s="78" t="str">
        <f>'-- Lärmaktionsplan --'!I119</f>
        <v>Nein</v>
      </c>
    </row>
    <row r="25" spans="1:7" x14ac:dyDescent="0.25">
      <c r="A25" s="52" t="s">
        <v>58</v>
      </c>
      <c r="C25" s="78" t="str">
        <f>'-- Lärmaktionsplan --'!G120</f>
        <v>Nein</v>
      </c>
      <c r="F25" s="78" t="str">
        <f>'-- Lärmaktionsplan --'!I120</f>
        <v>Nein</v>
      </c>
    </row>
    <row r="26" spans="1:7" x14ac:dyDescent="0.25">
      <c r="A26" s="52" t="s">
        <v>59</v>
      </c>
      <c r="C26" s="78" t="str">
        <f>'-- Lärmaktionsplan --'!G121</f>
        <v>Nein</v>
      </c>
      <c r="F26" s="78" t="str">
        <f>'-- Lärmaktionsplan --'!I121</f>
        <v>Nein</v>
      </c>
    </row>
    <row r="27" spans="1:7" x14ac:dyDescent="0.25">
      <c r="A27" s="52" t="s">
        <v>60</v>
      </c>
      <c r="C27" s="78" t="str">
        <f>'-- Lärmaktionsplan --'!G122</f>
        <v>Nein</v>
      </c>
      <c r="F27" s="78" t="str">
        <f>'-- Lärmaktionsplan --'!I122</f>
        <v>Nein</v>
      </c>
    </row>
    <row r="28" spans="1:7" x14ac:dyDescent="0.25">
      <c r="A28" s="52" t="s">
        <v>61</v>
      </c>
      <c r="C28" s="78" t="str">
        <f>'-- Lärmaktionsplan --'!G123</f>
        <v>Nein</v>
      </c>
      <c r="F28" s="78" t="str">
        <f>'-- Lärmaktionsplan --'!I123</f>
        <v>Nein</v>
      </c>
    </row>
    <row r="29" spans="1:7" x14ac:dyDescent="0.25">
      <c r="A29" s="52" t="s">
        <v>62</v>
      </c>
      <c r="C29" s="78" t="str">
        <f>'-- Lärmaktionsplan --'!G124</f>
        <v>Nein</v>
      </c>
      <c r="F29" s="78" t="str">
        <f>'-- Lärmaktionsplan --'!I124</f>
        <v>Nein</v>
      </c>
    </row>
    <row r="30" spans="1:7" x14ac:dyDescent="0.25">
      <c r="A30" s="51" t="s">
        <v>63</v>
      </c>
      <c r="B30" s="63"/>
      <c r="C30" s="64"/>
      <c r="D30" s="63"/>
      <c r="E30" s="63"/>
      <c r="F30" s="64"/>
      <c r="G30" s="63"/>
    </row>
    <row r="31" spans="1:7" x14ac:dyDescent="0.25">
      <c r="A31" s="52" t="s">
        <v>64</v>
      </c>
      <c r="C31" s="78" t="str">
        <f>'-- Lärmaktionsplan --'!G126</f>
        <v>Nein</v>
      </c>
      <c r="F31" s="78" t="str">
        <f>'-- Lärmaktionsplan --'!I126</f>
        <v>Nein</v>
      </c>
    </row>
    <row r="32" spans="1:7" x14ac:dyDescent="0.25">
      <c r="A32" s="52" t="s">
        <v>65</v>
      </c>
      <c r="C32" s="78" t="str">
        <f>'-- Lärmaktionsplan --'!G127</f>
        <v>Nein</v>
      </c>
      <c r="F32" s="78" t="str">
        <f>'-- Lärmaktionsplan --'!I127</f>
        <v>Nein</v>
      </c>
    </row>
    <row r="33" spans="1:7" x14ac:dyDescent="0.25">
      <c r="A33" s="51" t="s">
        <v>66</v>
      </c>
      <c r="B33" s="63"/>
      <c r="C33" s="64"/>
      <c r="D33" s="63"/>
      <c r="E33" s="63"/>
      <c r="F33" s="64"/>
      <c r="G33" s="63"/>
    </row>
    <row r="34" spans="1:7" x14ac:dyDescent="0.25">
      <c r="A34" s="52" t="s">
        <v>99</v>
      </c>
      <c r="C34" s="78" t="str">
        <f>'-- Lärmaktionsplan --'!G129</f>
        <v>Nein</v>
      </c>
      <c r="F34" s="78" t="str">
        <f>'-- Lärmaktionsplan --'!I129</f>
        <v>Nein</v>
      </c>
    </row>
    <row r="35" spans="1:7" x14ac:dyDescent="0.25">
      <c r="A35" s="52" t="s">
        <v>67</v>
      </c>
      <c r="C35" s="78" t="str">
        <f>'-- Lärmaktionsplan --'!G130</f>
        <v>Nein</v>
      </c>
      <c r="F35" s="78" t="str">
        <f>'-- Lärmaktionsplan --'!I130</f>
        <v>Nein</v>
      </c>
    </row>
    <row r="36" spans="1:7" x14ac:dyDescent="0.25">
      <c r="A36" s="51" t="s">
        <v>68</v>
      </c>
      <c r="B36" s="63"/>
      <c r="C36" s="64"/>
      <c r="D36" s="63"/>
      <c r="E36" s="63"/>
      <c r="F36" s="64"/>
      <c r="G36" s="63"/>
    </row>
    <row r="37" spans="1:7" x14ac:dyDescent="0.25">
      <c r="A37" s="52" t="s">
        <v>69</v>
      </c>
      <c r="C37" s="78" t="str">
        <f>'-- Lärmaktionsplan --'!G132</f>
        <v>Nein</v>
      </c>
      <c r="F37" s="78" t="str">
        <f>'-- Lärmaktionsplan --'!I132</f>
        <v>Nein</v>
      </c>
    </row>
    <row r="38" spans="1:7" x14ac:dyDescent="0.25">
      <c r="A38" s="52" t="s">
        <v>70</v>
      </c>
      <c r="C38" s="78" t="str">
        <f>'-- Lärmaktionsplan --'!G133</f>
        <v>Nein</v>
      </c>
      <c r="F38" s="78" t="str">
        <f>'-- Lärmaktionsplan --'!I133</f>
        <v>Nein</v>
      </c>
    </row>
    <row r="39" spans="1:7" x14ac:dyDescent="0.25">
      <c r="A39" s="52" t="s">
        <v>127</v>
      </c>
      <c r="C39" s="78" t="str">
        <f>'-- Lärmaktionsplan --'!G134</f>
        <v>Nein</v>
      </c>
      <c r="F39" s="78" t="str">
        <f>'-- Lärmaktionsplan --'!I134</f>
        <v>Nein</v>
      </c>
    </row>
    <row r="40" spans="1:7" x14ac:dyDescent="0.25">
      <c r="A40" s="51" t="s">
        <v>71</v>
      </c>
      <c r="B40" s="63"/>
      <c r="C40" s="64"/>
      <c r="D40" s="63"/>
      <c r="E40" s="63"/>
      <c r="F40" s="64"/>
      <c r="G40" s="63"/>
    </row>
    <row r="41" spans="1:7" x14ac:dyDescent="0.25">
      <c r="A41" s="52" t="s">
        <v>72</v>
      </c>
      <c r="C41" s="78" t="str">
        <f>'-- Lärmaktionsplan --'!G136</f>
        <v>Nein</v>
      </c>
      <c r="F41" s="78" t="str">
        <f>'-- Lärmaktionsplan --'!I136</f>
        <v>Nein</v>
      </c>
    </row>
    <row r="42" spans="1:7" x14ac:dyDescent="0.25">
      <c r="A42" s="52" t="s">
        <v>73</v>
      </c>
      <c r="C42" s="78" t="str">
        <f>'-- Lärmaktionsplan --'!G137</f>
        <v>Nein</v>
      </c>
      <c r="F42" s="78" t="str">
        <f>'-- Lärmaktionsplan --'!I137</f>
        <v>Nein</v>
      </c>
    </row>
    <row r="43" spans="1:7" ht="30" x14ac:dyDescent="0.25">
      <c r="A43" s="52" t="s">
        <v>126</v>
      </c>
      <c r="C43" s="78" t="str">
        <f>'-- Lärmaktionsplan --'!G138</f>
        <v>Nein</v>
      </c>
      <c r="F43" s="78" t="str">
        <f>'-- Lärmaktionsplan --'!I138</f>
        <v>Nein</v>
      </c>
    </row>
    <row r="44" spans="1:7" x14ac:dyDescent="0.25">
      <c r="A44" s="51" t="s">
        <v>74</v>
      </c>
      <c r="B44" s="63"/>
      <c r="C44" s="64"/>
      <c r="D44" s="63"/>
      <c r="E44" s="63"/>
      <c r="F44" s="64"/>
      <c r="G44" s="63"/>
    </row>
    <row r="45" spans="1:7" x14ac:dyDescent="0.25">
      <c r="A45" s="52" t="s">
        <v>125</v>
      </c>
      <c r="C45" s="78" t="str">
        <f>'-- Lärmaktionsplan --'!G140</f>
        <v>Nein</v>
      </c>
      <c r="F45" s="78" t="str">
        <f>'-- Lärmaktionsplan --'!I140</f>
        <v>Nein</v>
      </c>
    </row>
    <row r="46" spans="1:7" x14ac:dyDescent="0.25">
      <c r="A46" s="52" t="s">
        <v>77</v>
      </c>
      <c r="C46" s="78" t="str">
        <f>'-- Lärmaktionsplan --'!G141</f>
        <v>Nein</v>
      </c>
      <c r="F46" s="78" t="str">
        <f>'-- Lärmaktionsplan --'!I141</f>
        <v>Nein</v>
      </c>
    </row>
    <row r="47" spans="1:7" x14ac:dyDescent="0.25">
      <c r="A47" s="51" t="s">
        <v>78</v>
      </c>
      <c r="B47" s="63"/>
      <c r="C47" s="64"/>
      <c r="D47" s="63"/>
      <c r="E47" s="63"/>
      <c r="F47" s="64"/>
      <c r="G47" s="63"/>
    </row>
    <row r="48" spans="1:7" x14ac:dyDescent="0.25">
      <c r="A48" s="52" t="s">
        <v>124</v>
      </c>
      <c r="C48" s="78" t="str">
        <f>'-- Lärmaktionsplan --'!G143</f>
        <v>Nein</v>
      </c>
      <c r="F48" s="78" t="str">
        <f>'-- Lärmaktionsplan --'!I143</f>
        <v>Nein</v>
      </c>
    </row>
    <row r="49" spans="1:7" x14ac:dyDescent="0.25">
      <c r="A49" s="51" t="s">
        <v>79</v>
      </c>
      <c r="B49" s="63"/>
      <c r="C49" s="64"/>
      <c r="D49" s="63"/>
      <c r="E49" s="63"/>
      <c r="F49" s="64"/>
      <c r="G49" s="63"/>
    </row>
    <row r="50" spans="1:7" x14ac:dyDescent="0.25">
      <c r="A50" s="52" t="s">
        <v>123</v>
      </c>
      <c r="C50" s="78" t="str">
        <f>'-- Lärmaktionsplan --'!G145</f>
        <v>Nein</v>
      </c>
      <c r="F50" s="78" t="str">
        <f>'-- Lärmaktionsplan --'!I145</f>
        <v>Nein</v>
      </c>
    </row>
    <row r="51" spans="1:7" x14ac:dyDescent="0.25">
      <c r="A51" s="52" t="s">
        <v>81</v>
      </c>
      <c r="C51" s="78" t="str">
        <f>'-- Lärmaktionsplan --'!G146</f>
        <v>Nein</v>
      </c>
      <c r="F51" s="78" t="str">
        <f>'-- Lärmaktionsplan --'!I146</f>
        <v>Nein</v>
      </c>
    </row>
    <row r="52" spans="1:7" x14ac:dyDescent="0.25">
      <c r="A52" s="51" t="s">
        <v>82</v>
      </c>
      <c r="B52" s="63"/>
      <c r="C52" s="64"/>
      <c r="D52" s="63"/>
      <c r="E52" s="63"/>
      <c r="F52" s="64"/>
      <c r="G52" s="63"/>
    </row>
    <row r="53" spans="1:7" x14ac:dyDescent="0.25">
      <c r="A53" s="52" t="s">
        <v>83</v>
      </c>
      <c r="C53" s="78" t="str">
        <f>'-- Lärmaktionsplan --'!G148</f>
        <v>Nein</v>
      </c>
      <c r="F53" s="78" t="str">
        <f>'-- Lärmaktionsplan --'!I148</f>
        <v>Nein</v>
      </c>
    </row>
    <row r="54" spans="1:7" x14ac:dyDescent="0.25">
      <c r="A54" s="52" t="s">
        <v>84</v>
      </c>
      <c r="C54" s="78" t="str">
        <f>'-- Lärmaktionsplan --'!G149</f>
        <v>Nein</v>
      </c>
      <c r="F54" s="78" t="str">
        <f>'-- Lärmaktionsplan --'!I149</f>
        <v>Nein</v>
      </c>
    </row>
    <row r="55" spans="1:7" x14ac:dyDescent="0.25">
      <c r="A55" s="52" t="s">
        <v>85</v>
      </c>
      <c r="C55" s="78" t="str">
        <f>'-- Lärmaktionsplan --'!G150</f>
        <v>Nein</v>
      </c>
      <c r="F55" s="78" t="str">
        <f>'-- Lärmaktionsplan --'!I150</f>
        <v>Nein</v>
      </c>
    </row>
    <row r="56" spans="1:7" x14ac:dyDescent="0.25">
      <c r="A56" s="52" t="s">
        <v>86</v>
      </c>
      <c r="C56" s="78" t="str">
        <f>'-- Lärmaktionsplan --'!G151</f>
        <v>Nein</v>
      </c>
      <c r="F56" s="78" t="str">
        <f>'-- Lärmaktionsplan --'!I151</f>
        <v>Nein</v>
      </c>
    </row>
  </sheetData>
  <sheetProtection password="C5E1" sheet="1" objects="1" scenarios="1"/>
  <mergeCells count="3">
    <mergeCell ref="B5:D5"/>
    <mergeCell ref="E5:G5"/>
    <mergeCell ref="B1:H1"/>
  </mergeCells>
  <dataValidations count="1">
    <dataValidation type="list" allowBlank="1" showInputMessage="1" showErrorMessage="1" sqref="C8:C56 F8:F56">
      <formula1>"Ja, Nein"</formula1>
    </dataValidation>
  </dataValidations>
  <pageMargins left="0.7" right="0.7" top="0.78740157499999996" bottom="0.78740157499999996" header="0.3" footer="0.3"/>
  <pageSetup paperSize="9" scale="92"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70C0"/>
  </sheetPr>
  <dimension ref="A1:E19"/>
  <sheetViews>
    <sheetView workbookViewId="0">
      <selection activeCell="B1" sqref="B1:E1"/>
    </sheetView>
  </sheetViews>
  <sheetFormatPr baseColWidth="10" defaultColWidth="11.42578125" defaultRowHeight="15" x14ac:dyDescent="0.25"/>
  <cols>
    <col min="1" max="1" width="42" style="40" customWidth="1"/>
    <col min="2" max="2" width="90.7109375" style="40" customWidth="1"/>
    <col min="3" max="16384" width="11.42578125" style="40"/>
  </cols>
  <sheetData>
    <row r="1" spans="1:5" ht="30" x14ac:dyDescent="0.25">
      <c r="A1" s="51" t="s">
        <v>142</v>
      </c>
      <c r="B1" s="350" t="s">
        <v>344</v>
      </c>
      <c r="C1" s="350"/>
      <c r="D1" s="350"/>
      <c r="E1" s="350"/>
    </row>
    <row r="3" spans="1:5" ht="60" x14ac:dyDescent="0.25">
      <c r="A3" s="54" t="s">
        <v>141</v>
      </c>
      <c r="B3" s="72" t="str">
        <f>IF('-- Lärmaktionsplan --'!$H$232="","",'-- Lärmaktionsplan --'!$H$232)</f>
        <v/>
      </c>
    </row>
    <row r="4" spans="1:5" ht="45" x14ac:dyDescent="0.25">
      <c r="A4" s="54" t="s">
        <v>140</v>
      </c>
      <c r="B4" s="54" t="s">
        <v>139</v>
      </c>
    </row>
    <row r="5" spans="1:5" x14ac:dyDescent="0.25">
      <c r="A5" s="44"/>
      <c r="B5" s="54"/>
    </row>
    <row r="6" spans="1:5" ht="30" x14ac:dyDescent="0.25">
      <c r="A6" s="53" t="s">
        <v>138</v>
      </c>
      <c r="B6" s="167" t="str">
        <f>IF('-- Lärmaktionsplan --'!$F$290="","",'-- Lärmaktionsplan --'!$F$290)</f>
        <v/>
      </c>
      <c r="E6" s="43"/>
    </row>
    <row r="7" spans="1:5" x14ac:dyDescent="0.25">
      <c r="A7" s="44"/>
      <c r="B7" s="54"/>
    </row>
    <row r="8" spans="1:5" ht="45" x14ac:dyDescent="0.25">
      <c r="A8" s="54" t="s">
        <v>137</v>
      </c>
      <c r="B8" s="72" t="str">
        <f>IF('-- Lärmaktionsplan --'!$H$205="","",'-- Lärmaktionsplan --'!$H$205)</f>
        <v/>
      </c>
    </row>
    <row r="9" spans="1:5" ht="45" x14ac:dyDescent="0.25">
      <c r="A9" s="53" t="s">
        <v>136</v>
      </c>
      <c r="B9" s="68" t="str">
        <f>IF('-- Lärmaktionsplan --'!$B$208="","",'-- Lärmaktionsplan --'!$B$208)</f>
        <v/>
      </c>
    </row>
    <row r="10" spans="1:5" x14ac:dyDescent="0.25">
      <c r="A10" s="44"/>
      <c r="B10" s="54"/>
    </row>
    <row r="11" spans="1:5" ht="30" x14ac:dyDescent="0.25">
      <c r="A11" s="53" t="s">
        <v>135</v>
      </c>
      <c r="B11" s="80" t="str">
        <f>IF('-- Lärmaktionsplan --'!F287="","",'-- Lärmaktionsplan --'!F287)</f>
        <v/>
      </c>
    </row>
    <row r="12" spans="1:5" x14ac:dyDescent="0.25">
      <c r="A12" s="44"/>
      <c r="B12" s="54"/>
    </row>
    <row r="13" spans="1:5" ht="30" x14ac:dyDescent="0.25">
      <c r="A13" s="54" t="s">
        <v>134</v>
      </c>
      <c r="B13" s="72" t="str">
        <f>IF('-- Lärmaktionsplan --'!$H$211="","",'-- Lärmaktionsplan --'!$H$211)</f>
        <v/>
      </c>
    </row>
    <row r="14" spans="1:5" x14ac:dyDescent="0.25">
      <c r="A14" s="44"/>
      <c r="B14" s="54"/>
    </row>
    <row r="15" spans="1:5" ht="45" x14ac:dyDescent="0.25">
      <c r="A15" s="54" t="s">
        <v>38</v>
      </c>
      <c r="B15" s="72" t="str">
        <f>IF('-- Lärmaktionsplan --'!$G$296="","",'-- Lärmaktionsplan --'!$G$296)</f>
        <v/>
      </c>
    </row>
    <row r="16" spans="1:5" ht="45" x14ac:dyDescent="0.25">
      <c r="A16" s="53" t="s">
        <v>133</v>
      </c>
      <c r="B16" s="167" t="str">
        <f>IF('-- Lärmaktionsplan --'!B300="","",'-- Lärmaktionsplan --'!B300)</f>
        <v/>
      </c>
    </row>
    <row r="17" spans="1:2" x14ac:dyDescent="0.25">
      <c r="A17" s="44"/>
      <c r="B17" s="54"/>
    </row>
    <row r="18" spans="1:2" ht="45" x14ac:dyDescent="0.25">
      <c r="A18" s="54" t="s">
        <v>40</v>
      </c>
      <c r="B18" s="72" t="str">
        <f>IF('-- Lärmaktionsplan --'!$G$303="","",'-- Lärmaktionsplan --'!$G$303)</f>
        <v/>
      </c>
    </row>
    <row r="19" spans="1:2" ht="30" x14ac:dyDescent="0.25">
      <c r="A19" s="53" t="s">
        <v>132</v>
      </c>
      <c r="B19" s="68" t="str">
        <f>IF('-- Lärmaktionsplan --'!$G$306="","",'-- Lärmaktionsplan --'!$G$306)</f>
        <v/>
      </c>
    </row>
  </sheetData>
  <sheetProtection password="C5E1" sheet="1" objects="1" scenarios="1"/>
  <mergeCells count="1">
    <mergeCell ref="B1:E1"/>
  </mergeCells>
  <dataValidations count="4">
    <dataValidation allowBlank="1" sqref="B19"/>
    <dataValidation allowBlank="1" sqref="B18"/>
    <dataValidation operator="greaterThanOrEqual" allowBlank="1" sqref="B3"/>
    <dataValidation allowBlank="1" sqref="B8 B13 B15 B16"/>
  </dataValidations>
  <pageMargins left="0.7" right="0.7" top="0.78740157499999996" bottom="0.78740157499999996" header="0.3" footer="0.3"/>
  <ignoredErrors>
    <ignoredError sqref="B4:B5 B7 B10 B12 B14 B17 B20:B3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0070C0"/>
  </sheetPr>
  <dimension ref="A1:F104"/>
  <sheetViews>
    <sheetView workbookViewId="0">
      <selection activeCell="B1" sqref="B1:E1"/>
    </sheetView>
  </sheetViews>
  <sheetFormatPr baseColWidth="10" defaultColWidth="11.42578125" defaultRowHeight="15" x14ac:dyDescent="0.25"/>
  <cols>
    <col min="1" max="1" width="10.7109375" style="40" customWidth="1"/>
    <col min="2" max="2" width="30.7109375" style="40" customWidth="1"/>
    <col min="3" max="3" width="60.7109375" style="40" customWidth="1"/>
    <col min="4" max="4" width="25.7109375" style="40" customWidth="1"/>
    <col min="5" max="6" width="60.7109375" style="40" customWidth="1"/>
    <col min="7" max="16384" width="11.42578125" style="40"/>
  </cols>
  <sheetData>
    <row r="1" spans="1:6" s="50" customFormat="1" ht="30" x14ac:dyDescent="0.25">
      <c r="A1" s="49" t="s">
        <v>148</v>
      </c>
      <c r="B1" s="350" t="s">
        <v>344</v>
      </c>
      <c r="C1" s="350"/>
      <c r="D1" s="350"/>
      <c r="E1" s="350"/>
    </row>
    <row r="4" spans="1:6" x14ac:dyDescent="0.25">
      <c r="A4" s="39" t="s">
        <v>147</v>
      </c>
      <c r="B4" s="39" t="s">
        <v>146</v>
      </c>
      <c r="C4" s="58" t="s">
        <v>145</v>
      </c>
      <c r="D4" s="39" t="s">
        <v>144</v>
      </c>
      <c r="E4" s="39" t="s">
        <v>143</v>
      </c>
      <c r="F4" s="39" t="s">
        <v>26</v>
      </c>
    </row>
    <row r="5" spans="1:6" x14ac:dyDescent="0.25">
      <c r="A5" s="78">
        <f>'-- Lärmaktionsplan --'!$B214</f>
        <v>1</v>
      </c>
      <c r="B5" s="44" t="str">
        <f>IF(A5&gt;0,"QA_DE_"&amp;'HVS-Allgemeines'!$C$4&amp;"_"&amp;'HVS-Allgemeines'!$B$5&amp;A5,"")</f>
        <v>QA_DE_BW_01</v>
      </c>
      <c r="C5" s="68" t="str">
        <f>IF('-- Lärmaktionsplan --'!$C214="","",'-- Lärmaktionsplan --'!$C214)</f>
        <v/>
      </c>
      <c r="D5" s="54" t="str">
        <f>IF(D7&gt;0,"auf dem Land","")</f>
        <v>auf dem Land</v>
      </c>
      <c r="E5" s="72" t="str">
        <f>IF('-- Lärmaktionsplan --'!$E214="","",'-- Lärmaktionsplan --'!$E214)</f>
        <v/>
      </c>
      <c r="F5" s="72" t="str">
        <f>IF('-- Lärmaktionsplan --'!$H214="","",'-- Lärmaktionsplan --'!$H214)</f>
        <v/>
      </c>
    </row>
    <row r="6" spans="1:6" x14ac:dyDescent="0.25">
      <c r="A6" s="78">
        <f>'-- Lärmaktionsplan --'!$B215</f>
        <v>2</v>
      </c>
      <c r="B6" s="44" t="str">
        <f>IF(A6&gt;0,"QA_DE_"&amp;'HVS-Allgemeines'!$C$4&amp;"_"&amp;'HVS-Allgemeines'!$B$5&amp;A6,"")</f>
        <v>QA_DE_BW_02</v>
      </c>
      <c r="C6" s="68" t="str">
        <f>IF('-- Lärmaktionsplan --'!$C215="","",'-- Lärmaktionsplan --'!$C215)</f>
        <v/>
      </c>
      <c r="D6" s="54" t="str">
        <f t="shared" ref="D6:D37" si="0">IF(A6&gt;0,"auf dem Land","")</f>
        <v>auf dem Land</v>
      </c>
      <c r="E6" s="72" t="str">
        <f>IF('-- Lärmaktionsplan --'!$E215="","",'-- Lärmaktionsplan --'!$E215)</f>
        <v/>
      </c>
      <c r="F6" s="72" t="str">
        <f>IF('-- Lärmaktionsplan --'!$H215="","",'-- Lärmaktionsplan --'!$H215)</f>
        <v/>
      </c>
    </row>
    <row r="7" spans="1:6" x14ac:dyDescent="0.25">
      <c r="A7" s="78">
        <f>'-- Lärmaktionsplan --'!$B216</f>
        <v>3</v>
      </c>
      <c r="B7" s="44" t="str">
        <f>IF(A7&gt;0,"QA_DE_"&amp;'HVS-Allgemeines'!$C$4&amp;"_"&amp;'HVS-Allgemeines'!$B$5&amp;A7,"")</f>
        <v>QA_DE_BW_03</v>
      </c>
      <c r="C7" s="68" t="str">
        <f>IF('-- Lärmaktionsplan --'!$C216="","",'-- Lärmaktionsplan --'!$C216)</f>
        <v/>
      </c>
      <c r="D7" s="54" t="str">
        <f t="shared" si="0"/>
        <v>auf dem Land</v>
      </c>
      <c r="E7" s="72" t="str">
        <f>IF('-- Lärmaktionsplan --'!$E216="","",'-- Lärmaktionsplan --'!$E216)</f>
        <v/>
      </c>
      <c r="F7" s="72" t="str">
        <f>IF('-- Lärmaktionsplan --'!$H216="","",'-- Lärmaktionsplan --'!$H216)</f>
        <v/>
      </c>
    </row>
    <row r="8" spans="1:6" x14ac:dyDescent="0.25">
      <c r="A8" s="78">
        <f>'-- Lärmaktionsplan --'!$B217</f>
        <v>4</v>
      </c>
      <c r="B8" s="44" t="str">
        <f>IF(A8&gt;0,"QA_DE_"&amp;'HVS-Allgemeines'!$C$4&amp;"_"&amp;'HVS-Allgemeines'!$B$5&amp;A8,"")</f>
        <v>QA_DE_BW_04</v>
      </c>
      <c r="C8" s="68" t="str">
        <f>IF('-- Lärmaktionsplan --'!$C217="","",'-- Lärmaktionsplan --'!$C217)</f>
        <v/>
      </c>
      <c r="D8" s="54" t="str">
        <f t="shared" si="0"/>
        <v>auf dem Land</v>
      </c>
      <c r="E8" s="72" t="str">
        <f>IF('-- Lärmaktionsplan --'!$E217="","",'-- Lärmaktionsplan --'!$E217)</f>
        <v/>
      </c>
      <c r="F8" s="72" t="str">
        <f>IF('-- Lärmaktionsplan --'!$H217="","",'-- Lärmaktionsplan --'!$H217)</f>
        <v/>
      </c>
    </row>
    <row r="9" spans="1:6" x14ac:dyDescent="0.25">
      <c r="A9" s="78">
        <f>'-- Lärmaktionsplan --'!$B218</f>
        <v>5</v>
      </c>
      <c r="B9" s="44" t="str">
        <f>IF(A9&gt;0,"QA_DE_"&amp;'HVS-Allgemeines'!$C$4&amp;"_"&amp;'HVS-Allgemeines'!$B$5&amp;A9,"")</f>
        <v>QA_DE_BW_05</v>
      </c>
      <c r="C9" s="68" t="str">
        <f>IF('-- Lärmaktionsplan --'!$C218="","",'-- Lärmaktionsplan --'!$C218)</f>
        <v/>
      </c>
      <c r="D9" s="54" t="str">
        <f t="shared" si="0"/>
        <v>auf dem Land</v>
      </c>
      <c r="E9" s="72" t="str">
        <f>IF('-- Lärmaktionsplan --'!$E218="","",'-- Lärmaktionsplan --'!$E218)</f>
        <v/>
      </c>
      <c r="F9" s="72" t="str">
        <f>IF('-- Lärmaktionsplan --'!$H218="","",'-- Lärmaktionsplan --'!$H218)</f>
        <v/>
      </c>
    </row>
    <row r="10" spans="1:6" x14ac:dyDescent="0.25">
      <c r="A10" s="78">
        <f>'-- Lärmaktionsplan --'!$B219</f>
        <v>6</v>
      </c>
      <c r="B10" s="44" t="str">
        <f>IF(A10&gt;0,"QA_DE_"&amp;'HVS-Allgemeines'!$C$4&amp;"_"&amp;'HVS-Allgemeines'!$B$5&amp;A10,"")</f>
        <v>QA_DE_BW_06</v>
      </c>
      <c r="C10" s="68" t="str">
        <f>IF('-- Lärmaktionsplan --'!$C219="","",'-- Lärmaktionsplan --'!$C219)</f>
        <v/>
      </c>
      <c r="D10" s="54" t="str">
        <f t="shared" si="0"/>
        <v>auf dem Land</v>
      </c>
      <c r="E10" s="72" t="str">
        <f>IF('-- Lärmaktionsplan --'!$E219="","",'-- Lärmaktionsplan --'!$E219)</f>
        <v/>
      </c>
      <c r="F10" s="72" t="str">
        <f>IF('-- Lärmaktionsplan --'!$H219="","",'-- Lärmaktionsplan --'!$H219)</f>
        <v/>
      </c>
    </row>
    <row r="11" spans="1:6" x14ac:dyDescent="0.25">
      <c r="A11" s="78">
        <f>'-- Lärmaktionsplan --'!$B220</f>
        <v>7</v>
      </c>
      <c r="B11" s="44" t="str">
        <f>IF(A11&gt;0,"QA_DE_"&amp;'HVS-Allgemeines'!$C$4&amp;"_"&amp;'HVS-Allgemeines'!$B$5&amp;A11,"")</f>
        <v>QA_DE_BW_07</v>
      </c>
      <c r="C11" s="68" t="str">
        <f>IF('-- Lärmaktionsplan --'!$C220="","",'-- Lärmaktionsplan --'!$C220)</f>
        <v/>
      </c>
      <c r="D11" s="54" t="str">
        <f t="shared" si="0"/>
        <v>auf dem Land</v>
      </c>
      <c r="E11" s="72" t="str">
        <f>IF('-- Lärmaktionsplan --'!$E220="","",'-- Lärmaktionsplan --'!$E220)</f>
        <v/>
      </c>
      <c r="F11" s="72" t="str">
        <f>IF('-- Lärmaktionsplan --'!$H220="","",'-- Lärmaktionsplan --'!$H220)</f>
        <v/>
      </c>
    </row>
    <row r="12" spans="1:6" x14ac:dyDescent="0.25">
      <c r="A12" s="78">
        <f>'-- Lärmaktionsplan --'!$B221</f>
        <v>8</v>
      </c>
      <c r="B12" s="44" t="str">
        <f>IF(A12&gt;0,"QA_DE_"&amp;'HVS-Allgemeines'!$C$4&amp;"_"&amp;'HVS-Allgemeines'!$B$5&amp;A12,"")</f>
        <v>QA_DE_BW_08</v>
      </c>
      <c r="C12" s="68" t="str">
        <f>IF('-- Lärmaktionsplan --'!$C221="","",'-- Lärmaktionsplan --'!$C221)</f>
        <v/>
      </c>
      <c r="D12" s="54" t="str">
        <f t="shared" si="0"/>
        <v>auf dem Land</v>
      </c>
      <c r="E12" s="72" t="str">
        <f>IF('-- Lärmaktionsplan --'!$E221="","",'-- Lärmaktionsplan --'!$E221)</f>
        <v/>
      </c>
      <c r="F12" s="72" t="str">
        <f>IF('-- Lärmaktionsplan --'!$H221="","",'-- Lärmaktionsplan --'!$H221)</f>
        <v/>
      </c>
    </row>
    <row r="13" spans="1:6" x14ac:dyDescent="0.25">
      <c r="A13" s="78">
        <f>'-- Lärmaktionsplan --'!$B222</f>
        <v>9</v>
      </c>
      <c r="B13" s="44" t="str">
        <f>IF(A13&gt;0,"QA_DE_"&amp;'HVS-Allgemeines'!$C$4&amp;"_"&amp;'HVS-Allgemeines'!$B$5&amp;A13,"")</f>
        <v>QA_DE_BW_09</v>
      </c>
      <c r="C13" s="68" t="str">
        <f>IF('-- Lärmaktionsplan --'!$C222="","",'-- Lärmaktionsplan --'!$C222)</f>
        <v/>
      </c>
      <c r="D13" s="54" t="str">
        <f t="shared" si="0"/>
        <v>auf dem Land</v>
      </c>
      <c r="E13" s="72" t="str">
        <f>IF('-- Lärmaktionsplan --'!$E222="","",'-- Lärmaktionsplan --'!$E222)</f>
        <v/>
      </c>
      <c r="F13" s="72" t="str">
        <f>IF('-- Lärmaktionsplan --'!$H222="","",'-- Lärmaktionsplan --'!$H222)</f>
        <v/>
      </c>
    </row>
    <row r="14" spans="1:6" x14ac:dyDescent="0.25">
      <c r="A14" s="78">
        <f>'-- Lärmaktionsplan --'!$B223</f>
        <v>10</v>
      </c>
      <c r="B14" s="44" t="str">
        <f>IF(A14&gt;0,"QA_DE_"&amp;'HVS-Allgemeines'!$C$4&amp;"_"&amp;'HVS-Allgemeines'!$B$5&amp;A14,"")</f>
        <v>QA_DE_BW_010</v>
      </c>
      <c r="C14" s="68" t="str">
        <f>IF('-- Lärmaktionsplan --'!$C223="","",'-- Lärmaktionsplan --'!$C223)</f>
        <v/>
      </c>
      <c r="D14" s="54" t="str">
        <f t="shared" si="0"/>
        <v>auf dem Land</v>
      </c>
      <c r="E14" s="72" t="str">
        <f>IF('-- Lärmaktionsplan --'!$E223="","",'-- Lärmaktionsplan --'!$E223)</f>
        <v/>
      </c>
      <c r="F14" s="72" t="str">
        <f>IF('-- Lärmaktionsplan --'!$H223="","",'-- Lärmaktionsplan --'!$H223)</f>
        <v/>
      </c>
    </row>
    <row r="15" spans="1:6" x14ac:dyDescent="0.25">
      <c r="A15" s="78">
        <f>'-- Lärmaktionsplan --'!$B224</f>
        <v>11</v>
      </c>
      <c r="B15" s="44" t="str">
        <f>IF(A15&gt;0,"QA_DE_"&amp;'HVS-Allgemeines'!$C$4&amp;"_"&amp;'HVS-Allgemeines'!$B$5&amp;A15,"")</f>
        <v>QA_DE_BW_011</v>
      </c>
      <c r="C15" s="68" t="str">
        <f>IF('-- Lärmaktionsplan --'!$C224="","",'-- Lärmaktionsplan --'!$C224)</f>
        <v/>
      </c>
      <c r="D15" s="54" t="str">
        <f t="shared" si="0"/>
        <v>auf dem Land</v>
      </c>
      <c r="E15" s="72" t="str">
        <f>IF('-- Lärmaktionsplan --'!$E224="","",'-- Lärmaktionsplan --'!$E224)</f>
        <v/>
      </c>
      <c r="F15" s="72" t="str">
        <f>IF('-- Lärmaktionsplan --'!$H224="","",'-- Lärmaktionsplan --'!$H224)</f>
        <v/>
      </c>
    </row>
    <row r="16" spans="1:6" x14ac:dyDescent="0.25">
      <c r="A16" s="78">
        <f>'-- Lärmaktionsplan --'!$B225</f>
        <v>12</v>
      </c>
      <c r="B16" s="44" t="str">
        <f>IF(A16&gt;0,"QA_DE_"&amp;'HVS-Allgemeines'!$C$4&amp;"_"&amp;'HVS-Allgemeines'!$B$5&amp;A16,"")</f>
        <v>QA_DE_BW_012</v>
      </c>
      <c r="C16" s="68" t="str">
        <f>IF('-- Lärmaktionsplan --'!$C225="","",'-- Lärmaktionsplan --'!$C225)</f>
        <v/>
      </c>
      <c r="D16" s="54" t="str">
        <f t="shared" si="0"/>
        <v>auf dem Land</v>
      </c>
      <c r="E16" s="72" t="str">
        <f>IF('-- Lärmaktionsplan --'!$E225="","",'-- Lärmaktionsplan --'!$E225)</f>
        <v/>
      </c>
      <c r="F16" s="72" t="str">
        <f>IF('-- Lärmaktionsplan --'!$H225="","",'-- Lärmaktionsplan --'!$H225)</f>
        <v/>
      </c>
    </row>
    <row r="17" spans="1:6" x14ac:dyDescent="0.25">
      <c r="A17" s="78"/>
      <c r="B17" s="44" t="str">
        <f>IF(A17&gt;0,"QA_DE_"&amp;'HVS-Allgemeines'!$C$4&amp;"_"&amp;'HVS-Allgemeines'!$B$5&amp;A17,"")</f>
        <v/>
      </c>
      <c r="C17" s="68"/>
      <c r="D17" s="54" t="str">
        <f t="shared" si="0"/>
        <v/>
      </c>
      <c r="E17" s="72"/>
      <c r="F17" s="72"/>
    </row>
    <row r="18" spans="1:6" x14ac:dyDescent="0.25">
      <c r="A18" s="78"/>
      <c r="B18" s="44" t="str">
        <f>IF(A18&gt;0,"QA_DE_"&amp;'HVS-Allgemeines'!$C$4&amp;"_"&amp;'HVS-Allgemeines'!$B$5&amp;A18,"")</f>
        <v/>
      </c>
      <c r="C18" s="68"/>
      <c r="D18" s="54" t="str">
        <f t="shared" si="0"/>
        <v/>
      </c>
      <c r="E18" s="72"/>
      <c r="F18" s="72"/>
    </row>
    <row r="19" spans="1:6" x14ac:dyDescent="0.25">
      <c r="A19" s="78"/>
      <c r="B19" s="44" t="str">
        <f>IF(A19&gt;0,"QA_DE_"&amp;'HVS-Allgemeines'!$C$4&amp;"_"&amp;'HVS-Allgemeines'!$B$5&amp;A19,"")</f>
        <v/>
      </c>
      <c r="C19" s="68"/>
      <c r="D19" s="54" t="str">
        <f t="shared" si="0"/>
        <v/>
      </c>
      <c r="E19" s="72"/>
      <c r="F19" s="72"/>
    </row>
    <row r="20" spans="1:6" x14ac:dyDescent="0.25">
      <c r="A20" s="78"/>
      <c r="B20" s="44" t="str">
        <f>IF(A20&gt;0,"QA_DE_"&amp;'HVS-Allgemeines'!$C$4&amp;"_"&amp;'HVS-Allgemeines'!$B$5&amp;A20,"")</f>
        <v/>
      </c>
      <c r="C20" s="68"/>
      <c r="D20" s="54" t="str">
        <f t="shared" si="0"/>
        <v/>
      </c>
      <c r="E20" s="72"/>
      <c r="F20" s="72"/>
    </row>
    <row r="21" spans="1:6" x14ac:dyDescent="0.25">
      <c r="A21" s="78"/>
      <c r="B21" s="44" t="str">
        <f>IF(A21&gt;0,"QA_DE_"&amp;'HVS-Allgemeines'!$C$4&amp;"_"&amp;'HVS-Allgemeines'!$B$5&amp;A21,"")</f>
        <v/>
      </c>
      <c r="C21" s="68"/>
      <c r="D21" s="54" t="str">
        <f t="shared" si="0"/>
        <v/>
      </c>
      <c r="E21" s="72"/>
      <c r="F21" s="72"/>
    </row>
    <row r="22" spans="1:6" x14ac:dyDescent="0.25">
      <c r="A22" s="78"/>
      <c r="B22" s="44" t="str">
        <f>IF(A22&gt;0,"QA_DE_"&amp;'HVS-Allgemeines'!$C$4&amp;"_"&amp;'HVS-Allgemeines'!$B$5&amp;A22,"")</f>
        <v/>
      </c>
      <c r="C22" s="68"/>
      <c r="D22" s="54" t="str">
        <f t="shared" si="0"/>
        <v/>
      </c>
      <c r="E22" s="72"/>
      <c r="F22" s="72"/>
    </row>
    <row r="23" spans="1:6" x14ac:dyDescent="0.25">
      <c r="A23" s="78"/>
      <c r="B23" s="44" t="str">
        <f>IF(A23&gt;0,"QA_DE_"&amp;'HVS-Allgemeines'!$C$4&amp;"_"&amp;'HVS-Allgemeines'!$B$5&amp;A23,"")</f>
        <v/>
      </c>
      <c r="C23" s="68"/>
      <c r="D23" s="54" t="str">
        <f t="shared" si="0"/>
        <v/>
      </c>
      <c r="E23" s="72"/>
      <c r="F23" s="72"/>
    </row>
    <row r="24" spans="1:6" x14ac:dyDescent="0.25">
      <c r="A24" s="78"/>
      <c r="B24" s="44" t="str">
        <f>IF(A24&gt;0,"QA_DE_"&amp;'HVS-Allgemeines'!$C$4&amp;"_"&amp;'HVS-Allgemeines'!$B$5&amp;A24,"")</f>
        <v/>
      </c>
      <c r="C24" s="68"/>
      <c r="D24" s="54" t="str">
        <f t="shared" si="0"/>
        <v/>
      </c>
      <c r="E24" s="72"/>
      <c r="F24" s="72"/>
    </row>
    <row r="25" spans="1:6" x14ac:dyDescent="0.25">
      <c r="A25" s="78"/>
      <c r="B25" s="44" t="str">
        <f>IF(A25&gt;0,"QA_DE_"&amp;'HVS-Allgemeines'!$C$4&amp;"_"&amp;'HVS-Allgemeines'!$B$5&amp;A25,"")</f>
        <v/>
      </c>
      <c r="C25" s="68"/>
      <c r="D25" s="54" t="str">
        <f t="shared" si="0"/>
        <v/>
      </c>
      <c r="E25" s="72"/>
      <c r="F25" s="72"/>
    </row>
    <row r="26" spans="1:6" x14ac:dyDescent="0.25">
      <c r="A26" s="78"/>
      <c r="B26" s="44" t="str">
        <f>IF(A26&gt;0,"QA_DE_"&amp;'HVS-Allgemeines'!$C$4&amp;"_"&amp;'HVS-Allgemeines'!$B$5&amp;A26,"")</f>
        <v/>
      </c>
      <c r="C26" s="68"/>
      <c r="D26" s="54" t="str">
        <f t="shared" si="0"/>
        <v/>
      </c>
      <c r="E26" s="72"/>
      <c r="F26" s="72"/>
    </row>
    <row r="27" spans="1:6" x14ac:dyDescent="0.25">
      <c r="A27" s="78"/>
      <c r="B27" s="44" t="str">
        <f>IF(A27&gt;0,"QA_DE_"&amp;'HVS-Allgemeines'!$C$4&amp;"_"&amp;'HVS-Allgemeines'!$B$5&amp;A27,"")</f>
        <v/>
      </c>
      <c r="C27" s="68"/>
      <c r="D27" s="54" t="str">
        <f t="shared" si="0"/>
        <v/>
      </c>
      <c r="E27" s="72"/>
      <c r="F27" s="72"/>
    </row>
    <row r="28" spans="1:6" x14ac:dyDescent="0.25">
      <c r="A28" s="78"/>
      <c r="B28" s="44" t="str">
        <f>IF(A28&gt;0,"QA_DE_"&amp;'HVS-Allgemeines'!$C$4&amp;"_"&amp;'HVS-Allgemeines'!$B$5&amp;A28,"")</f>
        <v/>
      </c>
      <c r="C28" s="68"/>
      <c r="D28" s="54" t="str">
        <f t="shared" si="0"/>
        <v/>
      </c>
      <c r="E28" s="72"/>
      <c r="F28" s="72"/>
    </row>
    <row r="29" spans="1:6" x14ac:dyDescent="0.25">
      <c r="A29" s="78"/>
      <c r="B29" s="44" t="str">
        <f>IF(A29&gt;0,"QA_DE_"&amp;'HVS-Allgemeines'!$C$4&amp;"_"&amp;'HVS-Allgemeines'!$B$5&amp;A29,"")</f>
        <v/>
      </c>
      <c r="C29" s="68"/>
      <c r="D29" s="54" t="str">
        <f t="shared" si="0"/>
        <v/>
      </c>
      <c r="E29" s="72"/>
      <c r="F29" s="72"/>
    </row>
    <row r="30" spans="1:6" x14ac:dyDescent="0.25">
      <c r="A30" s="78"/>
      <c r="B30" s="44" t="str">
        <f>IF(A30&gt;0,"QA_DE_"&amp;'HVS-Allgemeines'!$C$4&amp;"_"&amp;'HVS-Allgemeines'!$B$5&amp;A30,"")</f>
        <v/>
      </c>
      <c r="C30" s="68"/>
      <c r="D30" s="54" t="str">
        <f t="shared" si="0"/>
        <v/>
      </c>
      <c r="E30" s="72"/>
      <c r="F30" s="72"/>
    </row>
    <row r="31" spans="1:6" x14ac:dyDescent="0.25">
      <c r="A31" s="78"/>
      <c r="B31" s="44" t="str">
        <f>IF(A31&gt;0,"QA_DE_"&amp;'HVS-Allgemeines'!$C$4&amp;"_"&amp;'HVS-Allgemeines'!$B$5&amp;A31,"")</f>
        <v/>
      </c>
      <c r="C31" s="68"/>
      <c r="D31" s="54" t="str">
        <f t="shared" si="0"/>
        <v/>
      </c>
      <c r="E31" s="72"/>
      <c r="F31" s="72"/>
    </row>
    <row r="32" spans="1:6" x14ac:dyDescent="0.25">
      <c r="A32" s="78"/>
      <c r="B32" s="44" t="str">
        <f>IF(A32&gt;0,"QA_DE_"&amp;'HVS-Allgemeines'!$C$4&amp;"_"&amp;'HVS-Allgemeines'!$B$5&amp;A32,"")</f>
        <v/>
      </c>
      <c r="C32" s="68"/>
      <c r="D32" s="54" t="str">
        <f t="shared" si="0"/>
        <v/>
      </c>
      <c r="E32" s="72"/>
      <c r="F32" s="72"/>
    </row>
    <row r="33" spans="1:6" x14ac:dyDescent="0.25">
      <c r="A33" s="78"/>
      <c r="B33" s="44" t="str">
        <f>IF(A33&gt;0,"QA_DE_"&amp;'HVS-Allgemeines'!$C$4&amp;"_"&amp;'HVS-Allgemeines'!$B$5&amp;A33,"")</f>
        <v/>
      </c>
      <c r="C33" s="68"/>
      <c r="D33" s="54" t="str">
        <f t="shared" si="0"/>
        <v/>
      </c>
      <c r="E33" s="72"/>
      <c r="F33" s="72"/>
    </row>
    <row r="34" spans="1:6" x14ac:dyDescent="0.25">
      <c r="A34" s="78"/>
      <c r="B34" s="44" t="str">
        <f>IF(A34&gt;0,"QA_DE_"&amp;'HVS-Allgemeines'!$C$4&amp;"_"&amp;'HVS-Allgemeines'!$B$5&amp;A34,"")</f>
        <v/>
      </c>
      <c r="C34" s="68"/>
      <c r="D34" s="54" t="str">
        <f t="shared" si="0"/>
        <v/>
      </c>
      <c r="E34" s="72"/>
      <c r="F34" s="72"/>
    </row>
    <row r="35" spans="1:6" x14ac:dyDescent="0.25">
      <c r="A35" s="78"/>
      <c r="B35" s="44" t="str">
        <f>IF(A35&gt;0,"QA_DE_"&amp;'HVS-Allgemeines'!$C$4&amp;"_"&amp;'HVS-Allgemeines'!$B$5&amp;A35,"")</f>
        <v/>
      </c>
      <c r="C35" s="68"/>
      <c r="D35" s="54" t="str">
        <f t="shared" si="0"/>
        <v/>
      </c>
      <c r="E35" s="72"/>
      <c r="F35" s="72"/>
    </row>
    <row r="36" spans="1:6" x14ac:dyDescent="0.25">
      <c r="A36" s="78"/>
      <c r="B36" s="44" t="str">
        <f>IF(A36&gt;0,"QA_DE_"&amp;'HVS-Allgemeines'!$C$4&amp;"_"&amp;'HVS-Allgemeines'!$B$5&amp;A36,"")</f>
        <v/>
      </c>
      <c r="C36" s="68"/>
      <c r="D36" s="54" t="str">
        <f t="shared" si="0"/>
        <v/>
      </c>
      <c r="E36" s="72"/>
      <c r="F36" s="72"/>
    </row>
    <row r="37" spans="1:6" x14ac:dyDescent="0.25">
      <c r="A37" s="78"/>
      <c r="B37" s="44" t="str">
        <f>IF(A37&gt;0,"QA_DE_"&amp;'HVS-Allgemeines'!$C$4&amp;"_"&amp;'HVS-Allgemeines'!$B$5&amp;A37,"")</f>
        <v/>
      </c>
      <c r="C37" s="68"/>
      <c r="D37" s="54" t="str">
        <f t="shared" si="0"/>
        <v/>
      </c>
      <c r="E37" s="72"/>
      <c r="F37" s="72"/>
    </row>
    <row r="38" spans="1:6" x14ac:dyDescent="0.25">
      <c r="A38" s="78"/>
      <c r="B38" s="44" t="str">
        <f>IF(A38&gt;0,"QA_DE_"&amp;'HVS-Allgemeines'!$C$4&amp;"_"&amp;'HVS-Allgemeines'!$B$5&amp;A38,"")</f>
        <v/>
      </c>
      <c r="C38" s="68"/>
      <c r="D38" s="54" t="str">
        <f t="shared" ref="D38:D69" si="1">IF(A38&gt;0,"auf dem Land","")</f>
        <v/>
      </c>
      <c r="E38" s="72"/>
      <c r="F38" s="72"/>
    </row>
    <row r="39" spans="1:6" x14ac:dyDescent="0.25">
      <c r="A39" s="78"/>
      <c r="B39" s="44" t="str">
        <f>IF(A39&gt;0,"QA_DE_"&amp;'HVS-Allgemeines'!$C$4&amp;"_"&amp;'HVS-Allgemeines'!$B$5&amp;A39,"")</f>
        <v/>
      </c>
      <c r="C39" s="68"/>
      <c r="D39" s="54" t="str">
        <f t="shared" si="1"/>
        <v/>
      </c>
      <c r="E39" s="72"/>
      <c r="F39" s="72"/>
    </row>
    <row r="40" spans="1:6" x14ac:dyDescent="0.25">
      <c r="A40" s="78"/>
      <c r="B40" s="44" t="str">
        <f>IF(A40&gt;0,"QA_DE_"&amp;'HVS-Allgemeines'!$C$4&amp;"_"&amp;'HVS-Allgemeines'!$B$5&amp;A40,"")</f>
        <v/>
      </c>
      <c r="C40" s="68"/>
      <c r="D40" s="54" t="str">
        <f t="shared" si="1"/>
        <v/>
      </c>
      <c r="E40" s="72"/>
      <c r="F40" s="72"/>
    </row>
    <row r="41" spans="1:6" x14ac:dyDescent="0.25">
      <c r="A41" s="78"/>
      <c r="B41" s="44" t="str">
        <f>IF(A41&gt;0,"QA_DE_"&amp;'HVS-Allgemeines'!$C$4&amp;"_"&amp;'HVS-Allgemeines'!$B$5&amp;A41,"")</f>
        <v/>
      </c>
      <c r="C41" s="68"/>
      <c r="D41" s="54" t="str">
        <f t="shared" si="1"/>
        <v/>
      </c>
      <c r="E41" s="72"/>
      <c r="F41" s="72"/>
    </row>
    <row r="42" spans="1:6" x14ac:dyDescent="0.25">
      <c r="A42" s="78"/>
      <c r="B42" s="44" t="str">
        <f>IF(A42&gt;0,"QA_DE_"&amp;'HVS-Allgemeines'!$C$4&amp;"_"&amp;'HVS-Allgemeines'!$B$5&amp;A42,"")</f>
        <v/>
      </c>
      <c r="C42" s="68"/>
      <c r="D42" s="54" t="str">
        <f t="shared" si="1"/>
        <v/>
      </c>
      <c r="E42" s="72"/>
      <c r="F42" s="72"/>
    </row>
    <row r="43" spans="1:6" x14ac:dyDescent="0.25">
      <c r="A43" s="78"/>
      <c r="B43" s="44" t="str">
        <f>IF(A43&gt;0,"QA_DE_"&amp;'HVS-Allgemeines'!$C$4&amp;"_"&amp;'HVS-Allgemeines'!$B$5&amp;A43,"")</f>
        <v/>
      </c>
      <c r="C43" s="68"/>
      <c r="D43" s="54" t="str">
        <f t="shared" si="1"/>
        <v/>
      </c>
      <c r="E43" s="72"/>
      <c r="F43" s="72"/>
    </row>
    <row r="44" spans="1:6" x14ac:dyDescent="0.25">
      <c r="A44" s="78"/>
      <c r="B44" s="44" t="str">
        <f>IF(A44&gt;0,"QA_DE_"&amp;'HVS-Allgemeines'!$C$4&amp;"_"&amp;'HVS-Allgemeines'!$B$5&amp;A44,"")</f>
        <v/>
      </c>
      <c r="C44" s="68"/>
      <c r="D44" s="54" t="str">
        <f t="shared" si="1"/>
        <v/>
      </c>
      <c r="E44" s="72"/>
      <c r="F44" s="72"/>
    </row>
    <row r="45" spans="1:6" x14ac:dyDescent="0.25">
      <c r="A45" s="78"/>
      <c r="B45" s="44" t="str">
        <f>IF(A45&gt;0,"QA_DE_"&amp;'HVS-Allgemeines'!$C$4&amp;"_"&amp;'HVS-Allgemeines'!$B$5&amp;A45,"")</f>
        <v/>
      </c>
      <c r="C45" s="68"/>
      <c r="D45" s="54" t="str">
        <f t="shared" si="1"/>
        <v/>
      </c>
      <c r="E45" s="72"/>
      <c r="F45" s="72"/>
    </row>
    <row r="46" spans="1:6" x14ac:dyDescent="0.25">
      <c r="A46" s="78"/>
      <c r="B46" s="44" t="str">
        <f>IF(A46&gt;0,"QA_DE_"&amp;'HVS-Allgemeines'!$C$4&amp;"_"&amp;'HVS-Allgemeines'!$B$5&amp;A46,"")</f>
        <v/>
      </c>
      <c r="C46" s="68"/>
      <c r="D46" s="54" t="str">
        <f t="shared" si="1"/>
        <v/>
      </c>
      <c r="E46" s="72"/>
      <c r="F46" s="72"/>
    </row>
    <row r="47" spans="1:6" x14ac:dyDescent="0.25">
      <c r="A47" s="78"/>
      <c r="B47" s="44" t="str">
        <f>IF(A47&gt;0,"QA_DE_"&amp;'HVS-Allgemeines'!$C$4&amp;"_"&amp;'HVS-Allgemeines'!$B$5&amp;A47,"")</f>
        <v/>
      </c>
      <c r="C47" s="68"/>
      <c r="D47" s="54" t="str">
        <f t="shared" si="1"/>
        <v/>
      </c>
      <c r="E47" s="72"/>
      <c r="F47" s="72"/>
    </row>
    <row r="48" spans="1:6" x14ac:dyDescent="0.25">
      <c r="A48" s="78"/>
      <c r="B48" s="44" t="str">
        <f>IF(A48&gt;0,"QA_DE_"&amp;'HVS-Allgemeines'!$C$4&amp;"_"&amp;'HVS-Allgemeines'!$B$5&amp;A48,"")</f>
        <v/>
      </c>
      <c r="C48" s="68"/>
      <c r="D48" s="54" t="str">
        <f t="shared" si="1"/>
        <v/>
      </c>
      <c r="E48" s="72"/>
      <c r="F48" s="72"/>
    </row>
    <row r="49" spans="1:6" x14ac:dyDescent="0.25">
      <c r="A49" s="78"/>
      <c r="B49" s="44" t="str">
        <f>IF(A49&gt;0,"QA_DE_"&amp;'HVS-Allgemeines'!$C$4&amp;"_"&amp;'HVS-Allgemeines'!$B$5&amp;A49,"")</f>
        <v/>
      </c>
      <c r="C49" s="68"/>
      <c r="D49" s="54" t="str">
        <f t="shared" si="1"/>
        <v/>
      </c>
      <c r="E49" s="72"/>
      <c r="F49" s="72"/>
    </row>
    <row r="50" spans="1:6" x14ac:dyDescent="0.25">
      <c r="A50" s="78"/>
      <c r="B50" s="44" t="str">
        <f>IF(A50&gt;0,"QA_DE_"&amp;'HVS-Allgemeines'!$C$4&amp;"_"&amp;'HVS-Allgemeines'!$B$5&amp;A50,"")</f>
        <v/>
      </c>
      <c r="C50" s="68"/>
      <c r="D50" s="54" t="str">
        <f t="shared" si="1"/>
        <v/>
      </c>
      <c r="E50" s="72"/>
      <c r="F50" s="72"/>
    </row>
    <row r="51" spans="1:6" x14ac:dyDescent="0.25">
      <c r="A51" s="78"/>
      <c r="B51" s="44" t="str">
        <f>IF(A51&gt;0,"QA_DE_"&amp;'HVS-Allgemeines'!$C$4&amp;"_"&amp;'HVS-Allgemeines'!$B$5&amp;A51,"")</f>
        <v/>
      </c>
      <c r="C51" s="68"/>
      <c r="D51" s="54" t="str">
        <f t="shared" si="1"/>
        <v/>
      </c>
      <c r="E51" s="72"/>
      <c r="F51" s="72"/>
    </row>
    <row r="52" spans="1:6" x14ac:dyDescent="0.25">
      <c r="A52" s="78"/>
      <c r="B52" s="44" t="str">
        <f>IF(A52&gt;0,"QA_DE_"&amp;'HVS-Allgemeines'!$C$4&amp;"_"&amp;'HVS-Allgemeines'!$B$5&amp;A52,"")</f>
        <v/>
      </c>
      <c r="C52" s="68"/>
      <c r="D52" s="54" t="str">
        <f t="shared" si="1"/>
        <v/>
      </c>
      <c r="E52" s="72"/>
      <c r="F52" s="72"/>
    </row>
    <row r="53" spans="1:6" x14ac:dyDescent="0.25">
      <c r="A53" s="78"/>
      <c r="B53" s="44" t="str">
        <f>IF(A53&gt;0,"QA_DE_"&amp;'HVS-Allgemeines'!$C$4&amp;"_"&amp;'HVS-Allgemeines'!$B$5&amp;A53,"")</f>
        <v/>
      </c>
      <c r="C53" s="68"/>
      <c r="D53" s="54" t="str">
        <f t="shared" si="1"/>
        <v/>
      </c>
      <c r="E53" s="72"/>
      <c r="F53" s="72"/>
    </row>
    <row r="54" spans="1:6" x14ac:dyDescent="0.25">
      <c r="A54" s="78"/>
      <c r="B54" s="44" t="str">
        <f>IF(A54&gt;0,"QA_DE_"&amp;'HVS-Allgemeines'!$C$4&amp;"_"&amp;'HVS-Allgemeines'!$B$5&amp;A54,"")</f>
        <v/>
      </c>
      <c r="C54" s="68"/>
      <c r="D54" s="54" t="str">
        <f t="shared" si="1"/>
        <v/>
      </c>
      <c r="E54" s="72"/>
      <c r="F54" s="72"/>
    </row>
    <row r="55" spans="1:6" x14ac:dyDescent="0.25">
      <c r="A55" s="78"/>
      <c r="B55" s="44" t="str">
        <f>IF(A55&gt;0,"QA_DE_"&amp;'HVS-Allgemeines'!$C$4&amp;"_"&amp;'HVS-Allgemeines'!$B$5&amp;A55,"")</f>
        <v/>
      </c>
      <c r="C55" s="68"/>
      <c r="D55" s="54" t="str">
        <f t="shared" si="1"/>
        <v/>
      </c>
      <c r="E55" s="72"/>
      <c r="F55" s="72"/>
    </row>
    <row r="56" spans="1:6" x14ac:dyDescent="0.25">
      <c r="A56" s="78"/>
      <c r="B56" s="44" t="str">
        <f>IF(A56&gt;0,"QA_DE_"&amp;'HVS-Allgemeines'!$C$4&amp;"_"&amp;'HVS-Allgemeines'!$B$5&amp;A56,"")</f>
        <v/>
      </c>
      <c r="C56" s="68"/>
      <c r="D56" s="54" t="str">
        <f t="shared" si="1"/>
        <v/>
      </c>
      <c r="E56" s="72"/>
      <c r="F56" s="72"/>
    </row>
    <row r="57" spans="1:6" x14ac:dyDescent="0.25">
      <c r="A57" s="78"/>
      <c r="B57" s="44" t="str">
        <f>IF(A57&gt;0,"QA_DE_"&amp;'HVS-Allgemeines'!$C$4&amp;"_"&amp;'HVS-Allgemeines'!$B$5&amp;A57,"")</f>
        <v/>
      </c>
      <c r="C57" s="68"/>
      <c r="D57" s="54" t="str">
        <f t="shared" si="1"/>
        <v/>
      </c>
      <c r="E57" s="72"/>
      <c r="F57" s="72"/>
    </row>
    <row r="58" spans="1:6" x14ac:dyDescent="0.25">
      <c r="A58" s="78"/>
      <c r="B58" s="44" t="str">
        <f>IF(A58&gt;0,"QA_DE_"&amp;'HVS-Allgemeines'!$C$4&amp;"_"&amp;'HVS-Allgemeines'!$B$5&amp;A58,"")</f>
        <v/>
      </c>
      <c r="C58" s="68"/>
      <c r="D58" s="54" t="str">
        <f t="shared" si="1"/>
        <v/>
      </c>
      <c r="E58" s="72"/>
      <c r="F58" s="72"/>
    </row>
    <row r="59" spans="1:6" x14ac:dyDescent="0.25">
      <c r="A59" s="78"/>
      <c r="B59" s="44" t="str">
        <f>IF(A59&gt;0,"QA_DE_"&amp;'HVS-Allgemeines'!$C$4&amp;"_"&amp;'HVS-Allgemeines'!$B$5&amp;A59,"")</f>
        <v/>
      </c>
      <c r="C59" s="68"/>
      <c r="D59" s="54" t="str">
        <f t="shared" si="1"/>
        <v/>
      </c>
      <c r="E59" s="72"/>
      <c r="F59" s="72"/>
    </row>
    <row r="60" spans="1:6" x14ac:dyDescent="0.25">
      <c r="A60" s="78"/>
      <c r="B60" s="44" t="str">
        <f>IF(A60&gt;0,"QA_DE_"&amp;'HVS-Allgemeines'!$C$4&amp;"_"&amp;'HVS-Allgemeines'!$B$5&amp;A60,"")</f>
        <v/>
      </c>
      <c r="C60" s="68"/>
      <c r="D60" s="54" t="str">
        <f t="shared" si="1"/>
        <v/>
      </c>
      <c r="E60" s="72"/>
      <c r="F60" s="72"/>
    </row>
    <row r="61" spans="1:6" x14ac:dyDescent="0.25">
      <c r="A61" s="78"/>
      <c r="B61" s="44" t="str">
        <f>IF(A61&gt;0,"QA_DE_"&amp;'HVS-Allgemeines'!$C$4&amp;"_"&amp;'HVS-Allgemeines'!$B$5&amp;A61,"")</f>
        <v/>
      </c>
      <c r="C61" s="68"/>
      <c r="D61" s="54" t="str">
        <f t="shared" si="1"/>
        <v/>
      </c>
      <c r="E61" s="72"/>
      <c r="F61" s="72"/>
    </row>
    <row r="62" spans="1:6" x14ac:dyDescent="0.25">
      <c r="A62" s="78"/>
      <c r="B62" s="44" t="str">
        <f>IF(A62&gt;0,"QA_DE_"&amp;'HVS-Allgemeines'!$C$4&amp;"_"&amp;'HVS-Allgemeines'!$B$5&amp;A62,"")</f>
        <v/>
      </c>
      <c r="C62" s="68"/>
      <c r="D62" s="54" t="str">
        <f t="shared" si="1"/>
        <v/>
      </c>
      <c r="E62" s="72"/>
      <c r="F62" s="72"/>
    </row>
    <row r="63" spans="1:6" x14ac:dyDescent="0.25">
      <c r="A63" s="78"/>
      <c r="B63" s="44" t="str">
        <f>IF(A63&gt;0,"QA_DE_"&amp;'HVS-Allgemeines'!$C$4&amp;"_"&amp;'HVS-Allgemeines'!$B$5&amp;A63,"")</f>
        <v/>
      </c>
      <c r="C63" s="68"/>
      <c r="D63" s="54" t="str">
        <f t="shared" si="1"/>
        <v/>
      </c>
      <c r="E63" s="72"/>
      <c r="F63" s="72"/>
    </row>
    <row r="64" spans="1:6" x14ac:dyDescent="0.25">
      <c r="A64" s="78"/>
      <c r="B64" s="44" t="str">
        <f>IF(A64&gt;0,"QA_DE_"&amp;'HVS-Allgemeines'!$C$4&amp;"_"&amp;'HVS-Allgemeines'!$B$5&amp;A64,"")</f>
        <v/>
      </c>
      <c r="C64" s="68"/>
      <c r="D64" s="54" t="str">
        <f t="shared" si="1"/>
        <v/>
      </c>
      <c r="E64" s="72"/>
      <c r="F64" s="72"/>
    </row>
    <row r="65" spans="1:6" x14ac:dyDescent="0.25">
      <c r="A65" s="78"/>
      <c r="B65" s="44" t="str">
        <f>IF(A65&gt;0,"QA_DE_"&amp;'HVS-Allgemeines'!$C$4&amp;"_"&amp;'HVS-Allgemeines'!$B$5&amp;A65,"")</f>
        <v/>
      </c>
      <c r="C65" s="68"/>
      <c r="D65" s="54" t="str">
        <f t="shared" si="1"/>
        <v/>
      </c>
      <c r="E65" s="72"/>
      <c r="F65" s="72"/>
    </row>
    <row r="66" spans="1:6" x14ac:dyDescent="0.25">
      <c r="A66" s="78"/>
      <c r="B66" s="44" t="str">
        <f>IF(A66&gt;0,"QA_DE_"&amp;'HVS-Allgemeines'!$C$4&amp;"_"&amp;'HVS-Allgemeines'!$B$5&amp;A66,"")</f>
        <v/>
      </c>
      <c r="C66" s="68"/>
      <c r="D66" s="54" t="str">
        <f t="shared" si="1"/>
        <v/>
      </c>
      <c r="E66" s="72"/>
      <c r="F66" s="72"/>
    </row>
    <row r="67" spans="1:6" x14ac:dyDescent="0.25">
      <c r="A67" s="78"/>
      <c r="B67" s="44" t="str">
        <f>IF(A67&gt;0,"QA_DE_"&amp;'HVS-Allgemeines'!$C$4&amp;"_"&amp;'HVS-Allgemeines'!$B$5&amp;A67,"")</f>
        <v/>
      </c>
      <c r="C67" s="68"/>
      <c r="D67" s="54" t="str">
        <f t="shared" si="1"/>
        <v/>
      </c>
      <c r="E67" s="72"/>
      <c r="F67" s="72"/>
    </row>
    <row r="68" spans="1:6" x14ac:dyDescent="0.25">
      <c r="A68" s="78"/>
      <c r="B68" s="44" t="str">
        <f>IF(A68&gt;0,"QA_DE_"&amp;'HVS-Allgemeines'!$C$4&amp;"_"&amp;'HVS-Allgemeines'!$B$5&amp;A68,"")</f>
        <v/>
      </c>
      <c r="C68" s="68"/>
      <c r="D68" s="54" t="str">
        <f t="shared" si="1"/>
        <v/>
      </c>
      <c r="E68" s="72"/>
      <c r="F68" s="72"/>
    </row>
    <row r="69" spans="1:6" x14ac:dyDescent="0.25">
      <c r="A69" s="78"/>
      <c r="B69" s="44" t="str">
        <f>IF(A69&gt;0,"QA_DE_"&amp;'HVS-Allgemeines'!$C$4&amp;"_"&amp;'HVS-Allgemeines'!$B$5&amp;A69,"")</f>
        <v/>
      </c>
      <c r="C69" s="68"/>
      <c r="D69" s="54" t="str">
        <f t="shared" si="1"/>
        <v/>
      </c>
      <c r="E69" s="72"/>
      <c r="F69" s="72"/>
    </row>
    <row r="70" spans="1:6" x14ac:dyDescent="0.25">
      <c r="A70" s="78"/>
      <c r="B70" s="44" t="str">
        <f>IF(A70&gt;0,"QA_DE_"&amp;'HVS-Allgemeines'!$C$4&amp;"_"&amp;'HVS-Allgemeines'!$B$5&amp;A70,"")</f>
        <v/>
      </c>
      <c r="C70" s="68"/>
      <c r="D70" s="54" t="str">
        <f t="shared" ref="D70:D104" si="2">IF(A70&gt;0,"auf dem Land","")</f>
        <v/>
      </c>
      <c r="E70" s="72"/>
      <c r="F70" s="72"/>
    </row>
    <row r="71" spans="1:6" x14ac:dyDescent="0.25">
      <c r="A71" s="78"/>
      <c r="B71" s="44" t="str">
        <f>IF(A71&gt;0,"QA_DE_"&amp;'HVS-Allgemeines'!$C$4&amp;"_"&amp;'HVS-Allgemeines'!$B$5&amp;A71,"")</f>
        <v/>
      </c>
      <c r="C71" s="68"/>
      <c r="D71" s="54" t="str">
        <f t="shared" si="2"/>
        <v/>
      </c>
      <c r="E71" s="72"/>
      <c r="F71" s="72"/>
    </row>
    <row r="72" spans="1:6" x14ac:dyDescent="0.25">
      <c r="A72" s="78"/>
      <c r="B72" s="44" t="str">
        <f>IF(A72&gt;0,"QA_DE_"&amp;'HVS-Allgemeines'!$C$4&amp;"_"&amp;'HVS-Allgemeines'!$B$5&amp;A72,"")</f>
        <v/>
      </c>
      <c r="C72" s="68"/>
      <c r="D72" s="54" t="str">
        <f t="shared" si="2"/>
        <v/>
      </c>
      <c r="E72" s="72"/>
      <c r="F72" s="72"/>
    </row>
    <row r="73" spans="1:6" x14ac:dyDescent="0.25">
      <c r="A73" s="78"/>
      <c r="B73" s="44" t="str">
        <f>IF(A73&gt;0,"QA_DE_"&amp;'HVS-Allgemeines'!$C$4&amp;"_"&amp;'HVS-Allgemeines'!$B$5&amp;A73,"")</f>
        <v/>
      </c>
      <c r="C73" s="68"/>
      <c r="D73" s="54" t="str">
        <f t="shared" si="2"/>
        <v/>
      </c>
      <c r="E73" s="72"/>
      <c r="F73" s="72"/>
    </row>
    <row r="74" spans="1:6" x14ac:dyDescent="0.25">
      <c r="A74" s="78"/>
      <c r="B74" s="44" t="str">
        <f>IF(A74&gt;0,"QA_DE_"&amp;'HVS-Allgemeines'!$C$4&amp;"_"&amp;'HVS-Allgemeines'!$B$5&amp;A74,"")</f>
        <v/>
      </c>
      <c r="C74" s="68"/>
      <c r="D74" s="54" t="str">
        <f t="shared" si="2"/>
        <v/>
      </c>
      <c r="E74" s="72"/>
      <c r="F74" s="72"/>
    </row>
    <row r="75" spans="1:6" x14ac:dyDescent="0.25">
      <c r="A75" s="78"/>
      <c r="B75" s="44" t="str">
        <f>IF(A75&gt;0,"QA_DE_"&amp;'HVS-Allgemeines'!$C$4&amp;"_"&amp;'HVS-Allgemeines'!$B$5&amp;A75,"")</f>
        <v/>
      </c>
      <c r="C75" s="68"/>
      <c r="D75" s="54" t="str">
        <f t="shared" si="2"/>
        <v/>
      </c>
      <c r="E75" s="72"/>
      <c r="F75" s="72"/>
    </row>
    <row r="76" spans="1:6" x14ac:dyDescent="0.25">
      <c r="A76" s="78"/>
      <c r="B76" s="44" t="str">
        <f>IF(A76&gt;0,"QA_DE_"&amp;'HVS-Allgemeines'!$C$4&amp;"_"&amp;'HVS-Allgemeines'!$B$5&amp;A76,"")</f>
        <v/>
      </c>
      <c r="C76" s="68"/>
      <c r="D76" s="54" t="str">
        <f t="shared" si="2"/>
        <v/>
      </c>
      <c r="E76" s="72"/>
      <c r="F76" s="72"/>
    </row>
    <row r="77" spans="1:6" x14ac:dyDescent="0.25">
      <c r="A77" s="78"/>
      <c r="B77" s="44" t="str">
        <f>IF(A77&gt;0,"QA_DE_"&amp;'HVS-Allgemeines'!$C$4&amp;"_"&amp;'HVS-Allgemeines'!$B$5&amp;A77,"")</f>
        <v/>
      </c>
      <c r="C77" s="68"/>
      <c r="D77" s="54" t="str">
        <f t="shared" si="2"/>
        <v/>
      </c>
      <c r="E77" s="72"/>
      <c r="F77" s="72"/>
    </row>
    <row r="78" spans="1:6" x14ac:dyDescent="0.25">
      <c r="A78" s="78"/>
      <c r="B78" s="44" t="str">
        <f>IF(A78&gt;0,"QA_DE_"&amp;'HVS-Allgemeines'!$C$4&amp;"_"&amp;'HVS-Allgemeines'!$B$5&amp;A78,"")</f>
        <v/>
      </c>
      <c r="C78" s="68"/>
      <c r="D78" s="54" t="str">
        <f t="shared" si="2"/>
        <v/>
      </c>
      <c r="E78" s="72"/>
      <c r="F78" s="72"/>
    </row>
    <row r="79" spans="1:6" x14ac:dyDescent="0.25">
      <c r="A79" s="78"/>
      <c r="B79" s="44" t="str">
        <f>IF(A79&gt;0,"QA_DE_"&amp;'HVS-Allgemeines'!$C$4&amp;"_"&amp;'HVS-Allgemeines'!$B$5&amp;A79,"")</f>
        <v/>
      </c>
      <c r="C79" s="68"/>
      <c r="D79" s="54" t="str">
        <f t="shared" si="2"/>
        <v/>
      </c>
      <c r="E79" s="72"/>
      <c r="F79" s="72"/>
    </row>
    <row r="80" spans="1:6" x14ac:dyDescent="0.25">
      <c r="A80" s="78"/>
      <c r="B80" s="44" t="str">
        <f>IF(A80&gt;0,"QA_DE_"&amp;'HVS-Allgemeines'!$C$4&amp;"_"&amp;'HVS-Allgemeines'!$B$5&amp;A80,"")</f>
        <v/>
      </c>
      <c r="C80" s="68"/>
      <c r="D80" s="54" t="str">
        <f t="shared" si="2"/>
        <v/>
      </c>
      <c r="E80" s="72"/>
      <c r="F80" s="72"/>
    </row>
    <row r="81" spans="1:6" x14ac:dyDescent="0.25">
      <c r="A81" s="78"/>
      <c r="B81" s="44" t="str">
        <f>IF(A81&gt;0,"QA_DE_"&amp;'HVS-Allgemeines'!$C$4&amp;"_"&amp;'HVS-Allgemeines'!$B$5&amp;A81,"")</f>
        <v/>
      </c>
      <c r="C81" s="68"/>
      <c r="D81" s="54" t="str">
        <f t="shared" si="2"/>
        <v/>
      </c>
      <c r="E81" s="72"/>
      <c r="F81" s="72"/>
    </row>
    <row r="82" spans="1:6" x14ac:dyDescent="0.25">
      <c r="A82" s="78"/>
      <c r="B82" s="44" t="str">
        <f>IF(A82&gt;0,"QA_DE_"&amp;'HVS-Allgemeines'!$C$4&amp;"_"&amp;'HVS-Allgemeines'!$B$5&amp;A82,"")</f>
        <v/>
      </c>
      <c r="C82" s="68"/>
      <c r="D82" s="54" t="str">
        <f t="shared" si="2"/>
        <v/>
      </c>
      <c r="E82" s="72"/>
      <c r="F82" s="72"/>
    </row>
    <row r="83" spans="1:6" x14ac:dyDescent="0.25">
      <c r="A83" s="78"/>
      <c r="B83" s="44" t="str">
        <f>IF(A83&gt;0,"QA_DE_"&amp;'HVS-Allgemeines'!$C$4&amp;"_"&amp;'HVS-Allgemeines'!$B$5&amp;A83,"")</f>
        <v/>
      </c>
      <c r="C83" s="68"/>
      <c r="D83" s="54" t="str">
        <f t="shared" si="2"/>
        <v/>
      </c>
      <c r="E83" s="72"/>
      <c r="F83" s="72"/>
    </row>
    <row r="84" spans="1:6" x14ac:dyDescent="0.25">
      <c r="A84" s="78"/>
      <c r="B84" s="44" t="str">
        <f>IF(A84&gt;0,"QA_DE_"&amp;'HVS-Allgemeines'!$C$4&amp;"_"&amp;'HVS-Allgemeines'!$B$5&amp;A84,"")</f>
        <v/>
      </c>
      <c r="C84" s="68"/>
      <c r="D84" s="54" t="str">
        <f t="shared" si="2"/>
        <v/>
      </c>
      <c r="E84" s="72"/>
      <c r="F84" s="72"/>
    </row>
    <row r="85" spans="1:6" x14ac:dyDescent="0.25">
      <c r="A85" s="78"/>
      <c r="B85" s="44" t="str">
        <f>IF(A85&gt;0,"QA_DE_"&amp;'HVS-Allgemeines'!$C$4&amp;"_"&amp;'HVS-Allgemeines'!$B$5&amp;A85,"")</f>
        <v/>
      </c>
      <c r="C85" s="68"/>
      <c r="D85" s="54" t="str">
        <f t="shared" si="2"/>
        <v/>
      </c>
      <c r="E85" s="72"/>
      <c r="F85" s="72"/>
    </row>
    <row r="86" spans="1:6" x14ac:dyDescent="0.25">
      <c r="A86" s="78"/>
      <c r="B86" s="44" t="str">
        <f>IF(A86&gt;0,"QA_DE_"&amp;'HVS-Allgemeines'!$C$4&amp;"_"&amp;'HVS-Allgemeines'!$B$5&amp;A86,"")</f>
        <v/>
      </c>
      <c r="C86" s="68"/>
      <c r="D86" s="54" t="str">
        <f t="shared" si="2"/>
        <v/>
      </c>
      <c r="E86" s="72"/>
      <c r="F86" s="72"/>
    </row>
    <row r="87" spans="1:6" x14ac:dyDescent="0.25">
      <c r="A87" s="78"/>
      <c r="B87" s="44" t="str">
        <f>IF(A87&gt;0,"QA_DE_"&amp;'HVS-Allgemeines'!$C$4&amp;"_"&amp;'HVS-Allgemeines'!$B$5&amp;A87,"")</f>
        <v/>
      </c>
      <c r="C87" s="68"/>
      <c r="D87" s="54" t="str">
        <f t="shared" si="2"/>
        <v/>
      </c>
      <c r="E87" s="72"/>
      <c r="F87" s="72"/>
    </row>
    <row r="88" spans="1:6" x14ac:dyDescent="0.25">
      <c r="A88" s="78"/>
      <c r="B88" s="44" t="str">
        <f>IF(A88&gt;0,"QA_DE_"&amp;'HVS-Allgemeines'!$C$4&amp;"_"&amp;'HVS-Allgemeines'!$B$5&amp;A88,"")</f>
        <v/>
      </c>
      <c r="C88" s="68"/>
      <c r="D88" s="54" t="str">
        <f t="shared" si="2"/>
        <v/>
      </c>
      <c r="E88" s="72"/>
      <c r="F88" s="72"/>
    </row>
    <row r="89" spans="1:6" x14ac:dyDescent="0.25">
      <c r="A89" s="78"/>
      <c r="B89" s="44" t="str">
        <f>IF(A89&gt;0,"QA_DE_"&amp;'HVS-Allgemeines'!$C$4&amp;"_"&amp;'HVS-Allgemeines'!$B$5&amp;A89,"")</f>
        <v/>
      </c>
      <c r="C89" s="68"/>
      <c r="D89" s="54" t="str">
        <f t="shared" si="2"/>
        <v/>
      </c>
      <c r="E89" s="72"/>
      <c r="F89" s="72"/>
    </row>
    <row r="90" spans="1:6" x14ac:dyDescent="0.25">
      <c r="A90" s="78"/>
      <c r="B90" s="44" t="str">
        <f>IF(A90&gt;0,"QA_DE_"&amp;'HVS-Allgemeines'!$C$4&amp;"_"&amp;'HVS-Allgemeines'!$B$5&amp;A90,"")</f>
        <v/>
      </c>
      <c r="C90" s="68"/>
      <c r="D90" s="54" t="str">
        <f t="shared" si="2"/>
        <v/>
      </c>
      <c r="E90" s="72"/>
      <c r="F90" s="72"/>
    </row>
    <row r="91" spans="1:6" x14ac:dyDescent="0.25">
      <c r="A91" s="78"/>
      <c r="B91" s="44" t="str">
        <f>IF(A91&gt;0,"QA_DE_"&amp;'HVS-Allgemeines'!$C$4&amp;"_"&amp;'HVS-Allgemeines'!$B$5&amp;A91,"")</f>
        <v/>
      </c>
      <c r="C91" s="68"/>
      <c r="D91" s="54" t="str">
        <f t="shared" si="2"/>
        <v/>
      </c>
      <c r="E91" s="72"/>
      <c r="F91" s="72"/>
    </row>
    <row r="92" spans="1:6" x14ac:dyDescent="0.25">
      <c r="A92" s="78"/>
      <c r="B92" s="44" t="str">
        <f>IF(A92&gt;0,"QA_DE_"&amp;'HVS-Allgemeines'!$C$4&amp;"_"&amp;'HVS-Allgemeines'!$B$5&amp;A92,"")</f>
        <v/>
      </c>
      <c r="C92" s="68"/>
      <c r="D92" s="54" t="str">
        <f t="shared" si="2"/>
        <v/>
      </c>
      <c r="E92" s="72"/>
      <c r="F92" s="72"/>
    </row>
    <row r="93" spans="1:6" x14ac:dyDescent="0.25">
      <c r="A93" s="78"/>
      <c r="B93" s="44" t="str">
        <f>IF(A93&gt;0,"QA_DE_"&amp;'HVS-Allgemeines'!$C$4&amp;"_"&amp;'HVS-Allgemeines'!$B$5&amp;A93,"")</f>
        <v/>
      </c>
      <c r="C93" s="68"/>
      <c r="D93" s="54" t="str">
        <f t="shared" si="2"/>
        <v/>
      </c>
      <c r="E93" s="72"/>
      <c r="F93" s="72"/>
    </row>
    <row r="94" spans="1:6" x14ac:dyDescent="0.25">
      <c r="A94" s="78"/>
      <c r="B94" s="44" t="str">
        <f>IF(A94&gt;0,"QA_DE_"&amp;'HVS-Allgemeines'!$C$4&amp;"_"&amp;'HVS-Allgemeines'!$B$5&amp;A94,"")</f>
        <v/>
      </c>
      <c r="C94" s="68"/>
      <c r="D94" s="54" t="str">
        <f t="shared" si="2"/>
        <v/>
      </c>
      <c r="E94" s="72"/>
      <c r="F94" s="72"/>
    </row>
    <row r="95" spans="1:6" x14ac:dyDescent="0.25">
      <c r="A95" s="78"/>
      <c r="B95" s="44" t="str">
        <f>IF(A95&gt;0,"QA_DE_"&amp;'HVS-Allgemeines'!$C$4&amp;"_"&amp;'HVS-Allgemeines'!$B$5&amp;A95,"")</f>
        <v/>
      </c>
      <c r="C95" s="68"/>
      <c r="D95" s="54" t="str">
        <f t="shared" si="2"/>
        <v/>
      </c>
      <c r="E95" s="72"/>
      <c r="F95" s="72"/>
    </row>
    <row r="96" spans="1:6" x14ac:dyDescent="0.25">
      <c r="A96" s="78"/>
      <c r="B96" s="44" t="str">
        <f>IF(A96&gt;0,"QA_DE_"&amp;'HVS-Allgemeines'!$C$4&amp;"_"&amp;'HVS-Allgemeines'!$B$5&amp;A96,"")</f>
        <v/>
      </c>
      <c r="C96" s="68"/>
      <c r="D96" s="54" t="str">
        <f t="shared" si="2"/>
        <v/>
      </c>
      <c r="E96" s="72"/>
      <c r="F96" s="72"/>
    </row>
    <row r="97" spans="1:6" x14ac:dyDescent="0.25">
      <c r="A97" s="78"/>
      <c r="B97" s="44" t="str">
        <f>IF(A97&gt;0,"QA_DE_"&amp;'HVS-Allgemeines'!$C$4&amp;"_"&amp;'HVS-Allgemeines'!$B$5&amp;A97,"")</f>
        <v/>
      </c>
      <c r="C97" s="68"/>
      <c r="D97" s="54" t="str">
        <f t="shared" si="2"/>
        <v/>
      </c>
      <c r="E97" s="72"/>
      <c r="F97" s="72"/>
    </row>
    <row r="98" spans="1:6" x14ac:dyDescent="0.25">
      <c r="A98" s="78"/>
      <c r="B98" s="44" t="str">
        <f>IF(A98&gt;0,"QA_DE_"&amp;'HVS-Allgemeines'!$C$4&amp;"_"&amp;'HVS-Allgemeines'!$B$5&amp;A98,"")</f>
        <v/>
      </c>
      <c r="C98" s="68"/>
      <c r="D98" s="54" t="str">
        <f t="shared" si="2"/>
        <v/>
      </c>
      <c r="E98" s="72"/>
      <c r="F98" s="72"/>
    </row>
    <row r="99" spans="1:6" x14ac:dyDescent="0.25">
      <c r="A99" s="78"/>
      <c r="B99" s="44" t="str">
        <f>IF(A99&gt;0,"QA_DE_"&amp;'HVS-Allgemeines'!$C$4&amp;"_"&amp;'HVS-Allgemeines'!$B$5&amp;A99,"")</f>
        <v/>
      </c>
      <c r="C99" s="68"/>
      <c r="D99" s="54" t="str">
        <f t="shared" si="2"/>
        <v/>
      </c>
      <c r="E99" s="72"/>
      <c r="F99" s="72"/>
    </row>
    <row r="100" spans="1:6" x14ac:dyDescent="0.25">
      <c r="A100" s="78"/>
      <c r="B100" s="44" t="str">
        <f>IF(A100&gt;0,"QA_DE_"&amp;'HVS-Allgemeines'!$C$4&amp;"_"&amp;'HVS-Allgemeines'!$B$5&amp;A100,"")</f>
        <v/>
      </c>
      <c r="C100" s="68"/>
      <c r="D100" s="54" t="str">
        <f t="shared" si="2"/>
        <v/>
      </c>
      <c r="E100" s="72"/>
      <c r="F100" s="72"/>
    </row>
    <row r="101" spans="1:6" x14ac:dyDescent="0.25">
      <c r="A101" s="78"/>
      <c r="B101" s="44" t="str">
        <f>IF(A101&gt;0,"QA_DE_"&amp;'HVS-Allgemeines'!$C$4&amp;"_"&amp;'HVS-Allgemeines'!$B$5&amp;A101,"")</f>
        <v/>
      </c>
      <c r="C101" s="68"/>
      <c r="D101" s="54" t="str">
        <f t="shared" si="2"/>
        <v/>
      </c>
      <c r="E101" s="72"/>
      <c r="F101" s="72"/>
    </row>
    <row r="102" spans="1:6" x14ac:dyDescent="0.25">
      <c r="A102" s="78"/>
      <c r="B102" s="44" t="str">
        <f>IF(A102&gt;0,"QA_DE_"&amp;'HVS-Allgemeines'!$C$4&amp;"_"&amp;'HVS-Allgemeines'!$B$5&amp;A102,"")</f>
        <v/>
      </c>
      <c r="C102" s="68"/>
      <c r="D102" s="54" t="str">
        <f t="shared" si="2"/>
        <v/>
      </c>
      <c r="E102" s="72"/>
      <c r="F102" s="72"/>
    </row>
    <row r="103" spans="1:6" x14ac:dyDescent="0.25">
      <c r="A103" s="78"/>
      <c r="B103" s="44" t="str">
        <f>IF(A103&gt;0,"QA_DE_"&amp;'HVS-Allgemeines'!$C$4&amp;"_"&amp;'HVS-Allgemeines'!$B$5&amp;A103,"")</f>
        <v/>
      </c>
      <c r="C103" s="68"/>
      <c r="D103" s="54" t="str">
        <f t="shared" si="2"/>
        <v/>
      </c>
      <c r="E103" s="72"/>
      <c r="F103" s="72"/>
    </row>
    <row r="104" spans="1:6" x14ac:dyDescent="0.25">
      <c r="A104" s="78"/>
      <c r="B104" s="44" t="str">
        <f>IF(A104&gt;0,"QA_DE_"&amp;'HVS-Allgemeines'!$C$4&amp;"_"&amp;'HVS-Allgemeines'!$B$5&amp;A104,"")</f>
        <v/>
      </c>
      <c r="C104" s="68"/>
      <c r="D104" s="54" t="str">
        <f t="shared" si="2"/>
        <v/>
      </c>
      <c r="E104" s="72"/>
      <c r="F104" s="72"/>
    </row>
  </sheetData>
  <sheetProtection password="C5E1" sheet="1" objects="1" scenarios="1"/>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16:B16 A5:B5 D5 A6:B6 D6 A7:B7 D7 A8:B8 D8 A9:B9 D9 A10:B10 D10 A11:B11 D11 A12:B12 D12 A13:B13 D13 A14:B14 D14 A15:B15 D15 D16"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2</vt:i4>
      </vt:variant>
    </vt:vector>
  </HeadingPairs>
  <TitlesOfParts>
    <vt:vector size="23" baseType="lpstr">
      <vt:lpstr>-- Lärmaktionsplan --</vt:lpstr>
      <vt:lpstr>LAP-Codelisten</vt:lpstr>
      <vt:lpstr>Codelisten</vt:lpstr>
      <vt:lpstr>HVS-Allgemeines</vt:lpstr>
      <vt:lpstr>HVS-Öffentlichkeitsbeteiligung</vt:lpstr>
      <vt:lpstr>HVS-Lärmkartierung</vt:lpstr>
      <vt:lpstr>HVS-Maßnahmen</vt:lpstr>
      <vt:lpstr>HVS-Wirkungen</vt:lpstr>
      <vt:lpstr>HVS-Ruhige_Gebiete</vt:lpstr>
      <vt:lpstr>HES-Allgemeines</vt:lpstr>
      <vt:lpstr>HES-Öffentlichkeitsbeteiligung</vt:lpstr>
      <vt:lpstr>HES-Lärmkartierung</vt:lpstr>
      <vt:lpstr>HES-Maßnahmen</vt:lpstr>
      <vt:lpstr>HES-Wirkungen</vt:lpstr>
      <vt:lpstr>HES-Ruhige_Gebiete</vt:lpstr>
      <vt:lpstr>GFH-Allgemeines</vt:lpstr>
      <vt:lpstr>GFH-Öffentlichkeitsbeteiligung</vt:lpstr>
      <vt:lpstr>GFH-Lärmkartierung</vt:lpstr>
      <vt:lpstr>GFH-Maßnahmen</vt:lpstr>
      <vt:lpstr>GFH-Wirkungen</vt:lpstr>
      <vt:lpstr>GFH-Ruhige_Gebiete</vt:lpstr>
      <vt:lpstr>'-- Lärmaktionsplan --'!Druckbereich</vt:lpstr>
      <vt:lpstr>'HVS-Maßnahmen'!Druckbereich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Zetek, Achim</dc:creator>
  <cp:lastModifiedBy>Dickschen, Alexander (LUBW)</cp:lastModifiedBy>
  <cp:lastPrinted>2023-11-15T14:55:56Z</cp:lastPrinted>
  <dcterms:created xsi:type="dcterms:W3CDTF">2015-06-05T18:19:34Z</dcterms:created>
  <dcterms:modified xsi:type="dcterms:W3CDTF">2024-04-17T13:07:16Z</dcterms:modified>
</cp:coreProperties>
</file>